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Ejec Regalías FFDS" sheetId="1" r:id="rId1"/>
  </sheets>
  <definedNames>
    <definedName name="_xlnm.Print_Area" localSheetId="0">'Ejec Regalías FFDS'!$A$1:$R$52</definedName>
  </definedNames>
  <calcPr fullCalcOnLoad="1"/>
</workbook>
</file>

<file path=xl/sharedStrings.xml><?xml version="1.0" encoding="utf-8"?>
<sst xmlns="http://schemas.openxmlformats.org/spreadsheetml/2006/main" count="142" uniqueCount="83">
  <si>
    <t xml:space="preserve">  </t>
  </si>
  <si>
    <t xml:space="preserve">INFORME DE EJECUCIÓN DEL PRESUPUESTO DE GASTOS E INVERSIONES CON RECURSOS DEL  SISTEMA GENERAL DE REGALÍAS </t>
  </si>
  <si>
    <t xml:space="preserve">Entidad          </t>
  </si>
  <si>
    <t>201 - FONDO FINANCIERO DISTRITAL DE SALUD - FFDS</t>
  </si>
  <si>
    <t>MES:</t>
  </si>
  <si>
    <t>Unidad Ejecutora</t>
  </si>
  <si>
    <t>01- UNIDAD 01</t>
  </si>
  <si>
    <t xml:space="preserve">VIGENCIA FISCAL: </t>
  </si>
  <si>
    <t>RUBRO PRESUPUESTAL</t>
  </si>
  <si>
    <t>TOTAL COMPROMISOS</t>
  </si>
  <si>
    <t>EJECUC. PRESUP. %</t>
  </si>
  <si>
    <t>GIRO</t>
  </si>
  <si>
    <t>EJECUCIÓN  AUT. GIRO                    %</t>
  </si>
  <si>
    <t>AUTORIZACIÓN DE GIRO  EFECTIVO</t>
  </si>
  <si>
    <t>CÓDIGO</t>
  </si>
  <si>
    <t>NOMBRE</t>
  </si>
  <si>
    <t>DISPONIBILIDAD INICIAL BIENIO 2019-2020</t>
  </si>
  <si>
    <t>MODIFICACIONES</t>
  </si>
  <si>
    <t>VIGENTE</t>
  </si>
  <si>
    <t>SUSPENSION</t>
  </si>
  <si>
    <t>DISPONIBLE</t>
  </si>
  <si>
    <t>MES</t>
  </si>
  <si>
    <t>COMPROMISOS ACUMULADOS BIENIO                     2019-2020</t>
  </si>
  <si>
    <t>ACUMULADO</t>
  </si>
  <si>
    <t>T/M</t>
  </si>
  <si>
    <t>6=(3+4+5)</t>
  </si>
  <si>
    <t>8=(6-7)</t>
  </si>
  <si>
    <t>11=(10/6)</t>
  </si>
  <si>
    <t>14=(13/6)</t>
  </si>
  <si>
    <t>17=(16/6)</t>
  </si>
  <si>
    <t>T</t>
  </si>
  <si>
    <t>INVERSION</t>
  </si>
  <si>
    <t>APROPIACIÓN POR COMPROMETER</t>
  </si>
  <si>
    <t>OOTI</t>
  </si>
  <si>
    <t>ASIGNACION PARA LA CIENCIA, TECNOLOGIA E INNOVACIÓN - CONVOCATORIAS 2021</t>
  </si>
  <si>
    <t>00TI-0001-0111</t>
  </si>
  <si>
    <t>CONSTRUCCIÓN E INFRAESTRUCTURA PROPIA DEL SECTOR</t>
  </si>
  <si>
    <t>00TI-0001-0111-0300</t>
  </si>
  <si>
    <t>INTERSUBSECTORIAL SALUD</t>
  </si>
  <si>
    <t>00TI-0001-0111-0300-2012</t>
  </si>
  <si>
    <t>AÑO 2012</t>
  </si>
  <si>
    <t>00TI-0001-0111-0300-2012000100186</t>
  </si>
  <si>
    <t>M</t>
  </si>
  <si>
    <t>Implementación de un Banco Público de Células Madre  de Cordón Umbilical  y una Unidad de Terapia Celular - Hemocentro Distrital.</t>
  </si>
  <si>
    <t>00TI-0001-0111-0300-2013</t>
  </si>
  <si>
    <t>AÑO 2013</t>
  </si>
  <si>
    <t>00TI-0001-0111-0300-2013000100196</t>
  </si>
  <si>
    <t>Implementación de la plataforma cientifica y tecnologica para la obtención  de Fitomedicamentos Antitumorales con Estandáres Internacionales  Modelo de Caso Caelsalpina Spinosa.</t>
  </si>
  <si>
    <t>00TI-0001-3902</t>
  </si>
  <si>
    <t>INVESTIGACIÓN CON CALIDAD E IMPACTO</t>
  </si>
  <si>
    <t>00TI-0001-3902-0300</t>
  </si>
  <si>
    <t>00TI-0001-3902-0300-2015</t>
  </si>
  <si>
    <t>AÑO 2015</t>
  </si>
  <si>
    <t>00TI-0001-3902-0300-2015000100054</t>
  </si>
  <si>
    <t xml:space="preserve">Estudios Técnicos  para elestablecimiento  y organización  de un registro Nacional de donantes de células  progenitoras Hematopoyéticas en Colombia </t>
  </si>
  <si>
    <t>00TI-0001-3902-0300-2016</t>
  </si>
  <si>
    <t>AÑO 2016</t>
  </si>
  <si>
    <t>00TI-0001-3902-0300-2016000100035</t>
  </si>
  <si>
    <t>Investigación orientada a la implementación de buenas ptrácticas para la aplicación  clinica de terapias celulares modelo: TPH Bogotá</t>
  </si>
  <si>
    <t>00TI-0001-3902-0300-2016000100037</t>
  </si>
  <si>
    <t>Estudio de Impactos de Estrategias de Información para Modificar conocimientos, Actitudes y Prácticas en Enfermedades Crónicas en Bogotá.</t>
  </si>
  <si>
    <t>COMPROMISOS POR PAGAR</t>
  </si>
  <si>
    <t xml:space="preserve">                                                                                                                                                                                                    FONDO FINANCIERO DISTRITAL DE SALUD                                                                                                                                                                           31/10/2021</t>
  </si>
  <si>
    <t>OCTUBRE</t>
  </si>
  <si>
    <t>LUIS MIGUEL ÚSUGA SAMUDIO</t>
  </si>
  <si>
    <t>SUBSECRETARIO CORPORATIVO</t>
  </si>
  <si>
    <t>C.C. No.79.048.327</t>
  </si>
  <si>
    <t>Teléfono: 3649090 Ext. 9305</t>
  </si>
  <si>
    <t>Teléfono: 3649090</t>
  </si>
  <si>
    <t>RAUL ALBERTO BRÚ VIZCAINO</t>
  </si>
  <si>
    <t>DIRECTOR FINANCIERO</t>
  </si>
  <si>
    <t>Teléfono: 3649090 Ext. 9513</t>
  </si>
  <si>
    <t>ALEJANDRO GÓMEZ LÓPEZ</t>
  </si>
  <si>
    <t>ORDENADOR DEL GASTO</t>
  </si>
  <si>
    <t>C.C. No.79.393.930</t>
  </si>
  <si>
    <t>C.C. No.71.626.618</t>
  </si>
  <si>
    <t>CARLOS AUGUSTO RODRIGUEZ SARMIENTO</t>
  </si>
  <si>
    <t>RESPONSABLE DEL PRESUPUESTO</t>
  </si>
  <si>
    <t>C.C. No.19.411.163</t>
  </si>
  <si>
    <t>Teléfono: 3649090  Ext. 9521</t>
  </si>
  <si>
    <t>RESPONSABLE DE TESORERÍA (E)</t>
  </si>
  <si>
    <t>JOSE LUIS GUTIERREZ LEÓN</t>
  </si>
  <si>
    <t>C.C. No.79.508,170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</si>
</sst>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0\ _€_-;\-* #,##0.00\ _€_-;_-* &quot;-&quot;??\ _€_-;_-@_-"/>
    <numFmt numFmtId="171" formatCode="_-* #,##0\ _€_-;\-* #,##0\ _€_-;_-* &quot;-&quot;??\ _€_-;_-@_-"/>
    <numFmt numFmtId="172" formatCode="_-* #,##0.00_-;\-* #,##0.00_-;_-* &quot;-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170" fontId="41" fillId="0" borderId="11" xfId="49" applyFont="1" applyFill="1" applyBorder="1" applyAlignment="1">
      <alignment/>
    </xf>
    <xf numFmtId="9" fontId="41" fillId="0" borderId="11" xfId="55" applyFont="1" applyBorder="1" applyAlignment="1">
      <alignment horizontal="right"/>
    </xf>
    <xf numFmtId="170" fontId="41" fillId="0" borderId="11" xfId="49" applyFont="1" applyFill="1" applyBorder="1" applyAlignment="1">
      <alignment horizontal="right"/>
    </xf>
    <xf numFmtId="9" fontId="41" fillId="0" borderId="12" xfId="55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170" fontId="41" fillId="0" borderId="14" xfId="49" applyFont="1" applyFill="1" applyBorder="1" applyAlignment="1">
      <alignment/>
    </xf>
    <xf numFmtId="9" fontId="41" fillId="0" borderId="14" xfId="55" applyFont="1" applyBorder="1" applyAlignment="1">
      <alignment horizontal="right"/>
    </xf>
    <xf numFmtId="170" fontId="41" fillId="0" borderId="14" xfId="49" applyFont="1" applyFill="1" applyBorder="1" applyAlignment="1">
      <alignment horizontal="right"/>
    </xf>
    <xf numFmtId="9" fontId="41" fillId="0" borderId="15" xfId="55" applyFont="1" applyBorder="1" applyAlignment="1">
      <alignment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40" fillId="0" borderId="16" xfId="49" applyNumberFormat="1" applyFont="1" applyFill="1" applyBorder="1" applyAlignment="1">
      <alignment horizontal="left" vertical="top" wrapText="1"/>
    </xf>
    <xf numFmtId="49" fontId="40" fillId="0" borderId="16" xfId="49" applyNumberFormat="1" applyFont="1" applyFill="1" applyBorder="1" applyAlignment="1">
      <alignment horizontal="center" vertical="top" wrapText="1"/>
    </xf>
    <xf numFmtId="170" fontId="40" fillId="0" borderId="16" xfId="49" applyFont="1" applyFill="1" applyBorder="1" applyAlignment="1">
      <alignment horizontal="left" vertical="center" wrapText="1"/>
    </xf>
    <xf numFmtId="170" fontId="40" fillId="0" borderId="16" xfId="49" applyFont="1" applyFill="1" applyBorder="1" applyAlignment="1">
      <alignment horizontal="right" vertical="center"/>
    </xf>
    <xf numFmtId="10" fontId="40" fillId="0" borderId="16" xfId="55" applyNumberFormat="1" applyFont="1" applyFill="1" applyBorder="1" applyAlignment="1">
      <alignment horizontal="right" vertical="center"/>
    </xf>
    <xf numFmtId="49" fontId="40" fillId="0" borderId="16" xfId="49" applyNumberFormat="1" applyFont="1" applyFill="1" applyBorder="1" applyAlignment="1">
      <alignment horizontal="left" vertical="center" wrapText="1"/>
    </xf>
    <xf numFmtId="49" fontId="40" fillId="0" borderId="16" xfId="49" applyNumberFormat="1" applyFont="1" applyFill="1" applyBorder="1" applyAlignment="1">
      <alignment horizontal="center" vertical="center" wrapText="1"/>
    </xf>
    <xf numFmtId="49" fontId="0" fillId="0" borderId="16" xfId="49" applyNumberFormat="1" applyFont="1" applyFill="1" applyBorder="1" applyAlignment="1">
      <alignment horizontal="left" vertical="center" wrapText="1"/>
    </xf>
    <xf numFmtId="49" fontId="0" fillId="0" borderId="16" xfId="49" applyNumberFormat="1" applyFont="1" applyFill="1" applyBorder="1" applyAlignment="1">
      <alignment horizontal="center" vertical="center" wrapText="1"/>
    </xf>
    <xf numFmtId="170" fontId="0" fillId="0" borderId="16" xfId="49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0" fontId="0" fillId="0" borderId="16" xfId="49" applyFont="1" applyFill="1" applyBorder="1" applyAlignment="1">
      <alignment horizontal="left" vertical="center" wrapText="1"/>
    </xf>
    <xf numFmtId="170" fontId="40" fillId="0" borderId="16" xfId="49" applyFont="1" applyFill="1" applyBorder="1" applyAlignment="1">
      <alignment horizontal="left" vertical="center"/>
    </xf>
    <xf numFmtId="1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170" fontId="42" fillId="0" borderId="16" xfId="49" applyFont="1" applyFill="1" applyBorder="1" applyAlignment="1">
      <alignment horizontal="right" vertical="center"/>
    </xf>
    <xf numFmtId="170" fontId="40" fillId="0" borderId="16" xfId="49" applyFont="1" applyFill="1" applyBorder="1" applyAlignment="1">
      <alignment vertical="center" wrapText="1"/>
    </xf>
    <xf numFmtId="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40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1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72" fontId="0" fillId="0" borderId="16" xfId="48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70" fontId="0" fillId="0" borderId="0" xfId="49" applyFont="1" applyFill="1" applyAlignment="1">
      <alignment/>
    </xf>
    <xf numFmtId="170" fontId="40" fillId="0" borderId="0" xfId="49" applyFont="1" applyFill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 horizontal="right" vertical="center"/>
    </xf>
    <xf numFmtId="43" fontId="0" fillId="0" borderId="0" xfId="0" applyNumberFormat="1" applyAlignment="1">
      <alignment/>
    </xf>
    <xf numFmtId="170" fontId="0" fillId="0" borderId="0" xfId="49" applyFont="1" applyFill="1" applyAlignment="1">
      <alignment/>
    </xf>
    <xf numFmtId="9" fontId="0" fillId="0" borderId="0" xfId="55" applyFont="1" applyAlignment="1">
      <alignment/>
    </xf>
    <xf numFmtId="9" fontId="40" fillId="0" borderId="0" xfId="55" applyFont="1" applyAlignment="1">
      <alignment/>
    </xf>
    <xf numFmtId="0" fontId="41" fillId="0" borderId="14" xfId="49" applyNumberFormat="1" applyFont="1" applyFill="1" applyBorder="1" applyAlignment="1">
      <alignment horizontal="right"/>
    </xf>
    <xf numFmtId="170" fontId="40" fillId="0" borderId="16" xfId="49" applyFont="1" applyFill="1" applyBorder="1" applyAlignment="1">
      <alignment vertical="center"/>
    </xf>
    <xf numFmtId="41" fontId="43" fillId="0" borderId="0" xfId="48" applyFont="1" applyBorder="1" applyAlignment="1">
      <alignment/>
    </xf>
    <xf numFmtId="1" fontId="44" fillId="0" borderId="0" xfId="0" applyNumberFormat="1" applyFont="1" applyAlignment="1">
      <alignment/>
    </xf>
    <xf numFmtId="1" fontId="44" fillId="0" borderId="0" xfId="0" applyNumberFormat="1" applyFont="1" applyAlignment="1">
      <alignment horizontal="center"/>
    </xf>
    <xf numFmtId="170" fontId="44" fillId="0" borderId="0" xfId="49" applyFont="1" applyFill="1" applyAlignment="1">
      <alignment/>
    </xf>
    <xf numFmtId="9" fontId="44" fillId="0" borderId="0" xfId="55" applyFont="1" applyAlignment="1">
      <alignment/>
    </xf>
    <xf numFmtId="9" fontId="43" fillId="0" borderId="0" xfId="55" applyFont="1" applyAlignment="1">
      <alignment/>
    </xf>
    <xf numFmtId="0" fontId="44" fillId="0" borderId="0" xfId="0" applyFont="1" applyAlignment="1">
      <alignment/>
    </xf>
    <xf numFmtId="1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41" fontId="46" fillId="0" borderId="0" xfId="48" applyFont="1" applyBorder="1" applyAlignment="1">
      <alignment/>
    </xf>
    <xf numFmtId="170" fontId="45" fillId="0" borderId="0" xfId="49" applyFont="1" applyFill="1" applyAlignment="1">
      <alignment/>
    </xf>
    <xf numFmtId="9" fontId="45" fillId="0" borderId="0" xfId="55" applyFont="1" applyAlignment="1">
      <alignment/>
    </xf>
    <xf numFmtId="9" fontId="46" fillId="0" borderId="0" xfId="55" applyFont="1" applyAlignment="1">
      <alignment/>
    </xf>
    <xf numFmtId="0" fontId="45" fillId="0" borderId="0" xfId="0" applyFont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7" fillId="0" borderId="16" xfId="0" applyFont="1" applyBorder="1" applyAlignment="1">
      <alignment horizontal="center" vertical="center"/>
    </xf>
    <xf numFmtId="171" fontId="47" fillId="0" borderId="16" xfId="49" applyNumberFormat="1" applyFont="1" applyFill="1" applyBorder="1" applyAlignment="1">
      <alignment horizontal="center" vertical="center"/>
    </xf>
    <xf numFmtId="9" fontId="47" fillId="0" borderId="16" xfId="55" applyFont="1" applyBorder="1" applyAlignment="1">
      <alignment horizontal="center" vertical="center"/>
    </xf>
    <xf numFmtId="43" fontId="0" fillId="0" borderId="16" xfId="47" applyNumberFormat="1" applyFont="1" applyFill="1" applyBorder="1" applyAlignment="1">
      <alignment vertical="center"/>
    </xf>
    <xf numFmtId="43" fontId="0" fillId="0" borderId="16" xfId="50" applyFont="1" applyFill="1" applyBorder="1" applyAlignment="1">
      <alignment horizontal="center" vertical="center"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70" fontId="41" fillId="0" borderId="0" xfId="49" applyFont="1" applyAlignment="1">
      <alignment/>
    </xf>
    <xf numFmtId="1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 wrapText="1"/>
    </xf>
    <xf numFmtId="170" fontId="41" fillId="0" borderId="16" xfId="49" applyFont="1" applyFill="1" applyBorder="1" applyAlignment="1">
      <alignment horizontal="center" vertical="center"/>
    </xf>
    <xf numFmtId="9" fontId="41" fillId="0" borderId="16" xfId="55" applyFont="1" applyBorder="1" applyAlignment="1">
      <alignment vertical="center"/>
    </xf>
    <xf numFmtId="170" fontId="40" fillId="0" borderId="16" xfId="49" applyFont="1" applyFill="1" applyBorder="1" applyAlignment="1">
      <alignment horizontal="center" vertical="center"/>
    </xf>
    <xf numFmtId="170" fontId="40" fillId="0" borderId="16" xfId="49" applyFont="1" applyFill="1" applyBorder="1" applyAlignment="1">
      <alignment horizontal="center" vertical="center" wrapText="1"/>
    </xf>
    <xf numFmtId="170" fontId="0" fillId="0" borderId="16" xfId="49" applyFont="1" applyFill="1" applyBorder="1" applyAlignment="1">
      <alignment horizontal="center" vertical="center"/>
    </xf>
    <xf numFmtId="170" fontId="41" fillId="0" borderId="11" xfId="49" applyFont="1" applyFill="1" applyBorder="1" applyAlignment="1">
      <alignment horizontal="center" vertical="center"/>
    </xf>
    <xf numFmtId="170" fontId="41" fillId="0" borderId="14" xfId="49" applyFont="1" applyFill="1" applyBorder="1" applyAlignment="1">
      <alignment horizontal="center" vertical="center"/>
    </xf>
    <xf numFmtId="170" fontId="0" fillId="0" borderId="0" xfId="49" applyFont="1" applyFill="1" applyAlignment="1">
      <alignment horizontal="center" vertical="center"/>
    </xf>
    <xf numFmtId="170" fontId="44" fillId="0" borderId="0" xfId="49" applyFont="1" applyFill="1" applyAlignment="1">
      <alignment horizontal="center" vertical="center"/>
    </xf>
    <xf numFmtId="170" fontId="45" fillId="0" borderId="0" xfId="49" applyFont="1" applyFill="1" applyAlignment="1">
      <alignment horizontal="center" vertical="center"/>
    </xf>
    <xf numFmtId="41" fontId="46" fillId="0" borderId="11" xfId="48" applyFont="1" applyBorder="1" applyAlignment="1">
      <alignment horizontal="center"/>
    </xf>
    <xf numFmtId="41" fontId="44" fillId="0" borderId="0" xfId="48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9" fontId="41" fillId="0" borderId="17" xfId="55" applyFont="1" applyBorder="1" applyAlignment="1">
      <alignment horizontal="center" vertical="center" wrapText="1"/>
    </xf>
    <xf numFmtId="9" fontId="41" fillId="0" borderId="18" xfId="55" applyFont="1" applyBorder="1" applyAlignment="1">
      <alignment horizontal="center" vertical="center" wrapText="1"/>
    </xf>
    <xf numFmtId="9" fontId="41" fillId="0" borderId="19" xfId="55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170" fontId="41" fillId="0" borderId="16" xfId="49" applyFont="1" applyFill="1" applyBorder="1" applyAlignment="1">
      <alignment horizontal="center" vertical="center" wrapText="1"/>
    </xf>
    <xf numFmtId="9" fontId="41" fillId="0" borderId="16" xfId="55" applyFont="1" applyBorder="1" applyAlignment="1">
      <alignment horizontal="center" vertical="top" wrapText="1"/>
    </xf>
    <xf numFmtId="170" fontId="41" fillId="0" borderId="16" xfId="4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2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tabSelected="1" view="pageBreakPreview" zoomScale="85" zoomScaleNormal="85" zoomScaleSheetLayoutView="85" zoomScalePageLayoutView="0" workbookViewId="0" topLeftCell="A31">
      <selection activeCell="F39" sqref="F39"/>
    </sheetView>
  </sheetViews>
  <sheetFormatPr defaultColWidth="0" defaultRowHeight="15"/>
  <cols>
    <col min="1" max="1" width="33.421875" style="3" bestFit="1" customWidth="1"/>
    <col min="2" max="2" width="4.7109375" style="45" bestFit="1" customWidth="1"/>
    <col min="3" max="3" width="51.00390625" style="3" customWidth="1"/>
    <col min="4" max="4" width="21.8515625" style="46" bestFit="1" customWidth="1"/>
    <col min="5" max="6" width="18.28125" style="46" customWidth="1"/>
    <col min="7" max="7" width="20.28125" style="46" bestFit="1" customWidth="1"/>
    <col min="8" max="8" width="23.00390625" style="46" bestFit="1" customWidth="1"/>
    <col min="9" max="9" width="19.28125" style="46" bestFit="1" customWidth="1"/>
    <col min="10" max="10" width="19.28125" style="90" bestFit="1" customWidth="1"/>
    <col min="11" max="11" width="19.8515625" style="46" customWidth="1"/>
    <col min="12" max="12" width="11.00390625" style="52" customWidth="1"/>
    <col min="13" max="13" width="21.00390625" style="46" bestFit="1" customWidth="1"/>
    <col min="14" max="14" width="20.00390625" style="46" customWidth="1"/>
    <col min="15" max="15" width="11.00390625" style="52" customWidth="1"/>
    <col min="16" max="16" width="19.28125" style="46" bestFit="1" customWidth="1"/>
    <col min="17" max="17" width="23.00390625" style="46" bestFit="1" customWidth="1"/>
    <col min="18" max="18" width="11.140625" style="53" customWidth="1"/>
    <col min="19" max="19" width="1.7109375" style="3" customWidth="1"/>
    <col min="20" max="248" width="11.421875" style="0" customWidth="1"/>
    <col min="249" max="249" width="25.421875" style="0" customWidth="1"/>
    <col min="250" max="250" width="51.00390625" style="0" customWidth="1"/>
    <col min="251" max="251" width="21.8515625" style="0" bestFit="1" customWidth="1"/>
    <col min="252" max="254" width="0" style="0" hidden="1" customWidth="1"/>
    <col min="255" max="255" width="19.28125" style="0" customWidth="1"/>
    <col min="256" max="16384" width="0" style="0" hidden="1" customWidth="1"/>
  </cols>
  <sheetData>
    <row r="1" spans="1:19" s="71" customFormat="1" ht="15.75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70"/>
    </row>
    <row r="2" spans="1:19" s="7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70"/>
    </row>
    <row r="3" spans="1:19" s="7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70"/>
    </row>
    <row r="4" spans="1:19" s="62" customFormat="1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57"/>
    </row>
    <row r="5" spans="1:19" s="78" customFormat="1" ht="12.75">
      <c r="A5" s="4" t="s">
        <v>2</v>
      </c>
      <c r="B5" s="5"/>
      <c r="C5" s="6" t="s">
        <v>3</v>
      </c>
      <c r="D5" s="7"/>
      <c r="E5" s="7"/>
      <c r="F5" s="7"/>
      <c r="G5" s="7"/>
      <c r="H5" s="7"/>
      <c r="I5" s="7"/>
      <c r="J5" s="88"/>
      <c r="K5" s="7"/>
      <c r="L5" s="8" t="s">
        <v>4</v>
      </c>
      <c r="M5" s="9"/>
      <c r="N5" s="9"/>
      <c r="O5" s="8"/>
      <c r="P5" s="7"/>
      <c r="Q5" s="9" t="s">
        <v>63</v>
      </c>
      <c r="R5" s="10"/>
      <c r="S5" s="77"/>
    </row>
    <row r="6" spans="1:19" s="78" customFormat="1" ht="12.75">
      <c r="A6" s="11" t="s">
        <v>5</v>
      </c>
      <c r="B6" s="12"/>
      <c r="C6" s="13" t="s">
        <v>6</v>
      </c>
      <c r="D6" s="14"/>
      <c r="E6" s="14"/>
      <c r="F6" s="14"/>
      <c r="G6" s="14"/>
      <c r="H6" s="14"/>
      <c r="I6" s="14"/>
      <c r="J6" s="89"/>
      <c r="K6" s="14"/>
      <c r="L6" s="15" t="s">
        <v>7</v>
      </c>
      <c r="M6" s="16"/>
      <c r="N6" s="79"/>
      <c r="O6" s="15"/>
      <c r="P6" s="14"/>
      <c r="Q6" s="54">
        <v>2021</v>
      </c>
      <c r="R6" s="17"/>
      <c r="S6" s="77"/>
    </row>
    <row r="7" spans="1:19" s="81" customFormat="1" ht="18.75" customHeight="1">
      <c r="A7" s="100" t="s">
        <v>8</v>
      </c>
      <c r="B7" s="100"/>
      <c r="C7" s="100"/>
      <c r="D7" s="101"/>
      <c r="E7" s="101"/>
      <c r="F7" s="101"/>
      <c r="G7" s="101"/>
      <c r="H7" s="101"/>
      <c r="I7" s="101"/>
      <c r="J7" s="101" t="s">
        <v>9</v>
      </c>
      <c r="K7" s="101"/>
      <c r="L7" s="96" t="s">
        <v>10</v>
      </c>
      <c r="M7" s="101" t="s">
        <v>11</v>
      </c>
      <c r="N7" s="101"/>
      <c r="O7" s="102" t="s">
        <v>12</v>
      </c>
      <c r="P7" s="101" t="s">
        <v>13</v>
      </c>
      <c r="Q7" s="101"/>
      <c r="R7" s="102" t="s">
        <v>12</v>
      </c>
      <c r="S7" s="80"/>
    </row>
    <row r="8" spans="1:19" s="81" customFormat="1" ht="18" customHeight="1">
      <c r="A8" s="100" t="s">
        <v>14</v>
      </c>
      <c r="B8" s="82"/>
      <c r="C8" s="100" t="s">
        <v>15</v>
      </c>
      <c r="D8" s="101" t="s">
        <v>16</v>
      </c>
      <c r="E8" s="103" t="s">
        <v>17</v>
      </c>
      <c r="F8" s="103"/>
      <c r="G8" s="103" t="s">
        <v>18</v>
      </c>
      <c r="H8" s="103" t="s">
        <v>19</v>
      </c>
      <c r="I8" s="103" t="s">
        <v>20</v>
      </c>
      <c r="J8" s="103" t="s">
        <v>21</v>
      </c>
      <c r="K8" s="101" t="s">
        <v>22</v>
      </c>
      <c r="L8" s="97"/>
      <c r="M8" s="103" t="s">
        <v>21</v>
      </c>
      <c r="N8" s="103" t="s">
        <v>23</v>
      </c>
      <c r="O8" s="102"/>
      <c r="P8" s="103" t="s">
        <v>21</v>
      </c>
      <c r="Q8" s="103" t="s">
        <v>23</v>
      </c>
      <c r="R8" s="102"/>
      <c r="S8" s="80"/>
    </row>
    <row r="9" spans="1:19" s="81" customFormat="1" ht="27" customHeight="1">
      <c r="A9" s="100"/>
      <c r="B9" s="82"/>
      <c r="C9" s="100"/>
      <c r="D9" s="101"/>
      <c r="E9" s="83" t="s">
        <v>21</v>
      </c>
      <c r="F9" s="83" t="s">
        <v>23</v>
      </c>
      <c r="G9" s="103"/>
      <c r="H9" s="103"/>
      <c r="I9" s="103"/>
      <c r="J9" s="103"/>
      <c r="K9" s="101"/>
      <c r="L9" s="98"/>
      <c r="M9" s="103"/>
      <c r="N9" s="103"/>
      <c r="O9" s="84"/>
      <c r="P9" s="103"/>
      <c r="Q9" s="103"/>
      <c r="R9" s="84"/>
      <c r="S9" s="80"/>
    </row>
    <row r="10" spans="1:19" s="19" customFormat="1" ht="30" customHeight="1">
      <c r="A10" s="72">
        <v>1</v>
      </c>
      <c r="B10" s="72" t="s">
        <v>24</v>
      </c>
      <c r="C10" s="72">
        <v>2</v>
      </c>
      <c r="D10" s="72">
        <v>3</v>
      </c>
      <c r="E10" s="72">
        <v>4</v>
      </c>
      <c r="F10" s="72">
        <v>5</v>
      </c>
      <c r="G10" s="73" t="s">
        <v>25</v>
      </c>
      <c r="H10" s="72">
        <v>7</v>
      </c>
      <c r="I10" s="73" t="s">
        <v>26</v>
      </c>
      <c r="J10" s="72">
        <v>9</v>
      </c>
      <c r="K10" s="72">
        <v>10</v>
      </c>
      <c r="L10" s="74" t="s">
        <v>27</v>
      </c>
      <c r="M10" s="72">
        <v>12</v>
      </c>
      <c r="N10" s="72">
        <v>13</v>
      </c>
      <c r="O10" s="74" t="s">
        <v>28</v>
      </c>
      <c r="P10" s="72">
        <v>15</v>
      </c>
      <c r="Q10" s="72">
        <v>16</v>
      </c>
      <c r="R10" s="74" t="s">
        <v>29</v>
      </c>
      <c r="S10" s="18"/>
    </row>
    <row r="11" spans="1:19" s="2" customFormat="1" ht="15">
      <c r="A11" s="20"/>
      <c r="B11" s="21" t="s">
        <v>30</v>
      </c>
      <c r="C11" s="22" t="s">
        <v>31</v>
      </c>
      <c r="D11" s="23">
        <v>9102620814.6</v>
      </c>
      <c r="E11" s="23">
        <v>0</v>
      </c>
      <c r="F11" s="23">
        <v>0</v>
      </c>
      <c r="G11" s="23">
        <v>9102620814.6</v>
      </c>
      <c r="H11" s="23">
        <v>0</v>
      </c>
      <c r="I11" s="23">
        <v>9102620814.6</v>
      </c>
      <c r="J11" s="85">
        <v>0</v>
      </c>
      <c r="K11" s="23">
        <v>8954527396.6</v>
      </c>
      <c r="L11" s="24">
        <v>0.9837306836112004</v>
      </c>
      <c r="M11" s="23">
        <f>+M12+M27</f>
        <v>36052820</v>
      </c>
      <c r="N11" s="23">
        <f>+N12+N27</f>
        <v>3053516142</v>
      </c>
      <c r="O11" s="24">
        <f>+N11/G11</f>
        <v>0.33545461292887896</v>
      </c>
      <c r="P11" s="23">
        <f>+P12+P27</f>
        <v>29403590</v>
      </c>
      <c r="Q11" s="23">
        <f>+Q12+Q27</f>
        <v>3046866912</v>
      </c>
      <c r="R11" s="24">
        <f>+Q11/G11</f>
        <v>0.33472413869124673</v>
      </c>
      <c r="S11" s="1"/>
    </row>
    <row r="12" spans="1:19" s="2" customFormat="1" ht="15">
      <c r="A12" s="20"/>
      <c r="B12" s="21" t="s">
        <v>30</v>
      </c>
      <c r="C12" s="22" t="s">
        <v>32</v>
      </c>
      <c r="D12" s="23">
        <v>804896620</v>
      </c>
      <c r="E12" s="23">
        <v>0</v>
      </c>
      <c r="F12" s="23">
        <v>0</v>
      </c>
      <c r="G12" s="23">
        <v>804896620</v>
      </c>
      <c r="H12" s="23">
        <v>0</v>
      </c>
      <c r="I12" s="23">
        <v>804896620</v>
      </c>
      <c r="J12" s="85">
        <v>0</v>
      </c>
      <c r="K12" s="23">
        <v>352549202</v>
      </c>
      <c r="L12" s="24">
        <v>0.43800556896362663</v>
      </c>
      <c r="M12" s="23">
        <f>+M13</f>
        <v>36052820</v>
      </c>
      <c r="N12" s="23">
        <f>+N13</f>
        <v>167790350</v>
      </c>
      <c r="O12" s="24">
        <f aca="true" t="shared" si="0" ref="O12:O39">+N12/G12</f>
        <v>0.20846198857189885</v>
      </c>
      <c r="P12" s="23">
        <f>+P13</f>
        <v>29403590</v>
      </c>
      <c r="Q12" s="23">
        <f>+Q13</f>
        <v>161141120</v>
      </c>
      <c r="R12" s="24">
        <f aca="true" t="shared" si="1" ref="R12:R39">+Q12/G12</f>
        <v>0.2002010146346496</v>
      </c>
      <c r="S12" s="1"/>
    </row>
    <row r="13" spans="1:19" s="2" customFormat="1" ht="30">
      <c r="A13" s="25" t="s">
        <v>33</v>
      </c>
      <c r="B13" s="26" t="s">
        <v>30</v>
      </c>
      <c r="C13" s="22" t="s">
        <v>34</v>
      </c>
      <c r="D13" s="23">
        <v>804896620</v>
      </c>
      <c r="E13" s="23">
        <v>0</v>
      </c>
      <c r="F13" s="23">
        <v>0</v>
      </c>
      <c r="G13" s="23">
        <v>804896620</v>
      </c>
      <c r="H13" s="23">
        <v>0</v>
      </c>
      <c r="I13" s="23">
        <v>804896620</v>
      </c>
      <c r="J13" s="85">
        <v>0</v>
      </c>
      <c r="K13" s="23">
        <v>352549202</v>
      </c>
      <c r="L13" s="24">
        <v>0.43800556896362663</v>
      </c>
      <c r="M13" s="23">
        <f>+M20</f>
        <v>36052820</v>
      </c>
      <c r="N13" s="23">
        <f>+N20</f>
        <v>167790350</v>
      </c>
      <c r="O13" s="24">
        <f t="shared" si="0"/>
        <v>0.20846198857189885</v>
      </c>
      <c r="P13" s="23">
        <f>+P20</f>
        <v>29403590</v>
      </c>
      <c r="Q13" s="23">
        <f>+Q20</f>
        <v>161141120</v>
      </c>
      <c r="R13" s="24">
        <f t="shared" si="1"/>
        <v>0.2002010146346496</v>
      </c>
      <c r="S13" s="1"/>
    </row>
    <row r="14" spans="1:19" s="2" customFormat="1" ht="30">
      <c r="A14" s="25" t="s">
        <v>35</v>
      </c>
      <c r="B14" s="26" t="s">
        <v>30</v>
      </c>
      <c r="C14" s="22" t="s">
        <v>36</v>
      </c>
      <c r="D14" s="23">
        <v>133139925</v>
      </c>
      <c r="E14" s="23">
        <v>0</v>
      </c>
      <c r="F14" s="23">
        <v>0</v>
      </c>
      <c r="G14" s="23">
        <v>133139925</v>
      </c>
      <c r="H14" s="23">
        <v>0</v>
      </c>
      <c r="I14" s="23">
        <v>133139925</v>
      </c>
      <c r="J14" s="85">
        <v>0</v>
      </c>
      <c r="K14" s="23">
        <v>0</v>
      </c>
      <c r="L14" s="24">
        <v>0</v>
      </c>
      <c r="M14" s="23">
        <v>0</v>
      </c>
      <c r="N14" s="23">
        <v>0</v>
      </c>
      <c r="O14" s="24">
        <f t="shared" si="0"/>
        <v>0</v>
      </c>
      <c r="P14" s="23">
        <v>0</v>
      </c>
      <c r="Q14" s="23">
        <v>0</v>
      </c>
      <c r="R14" s="24">
        <f t="shared" si="1"/>
        <v>0</v>
      </c>
      <c r="S14" s="1"/>
    </row>
    <row r="15" spans="1:19" s="2" customFormat="1" ht="15">
      <c r="A15" s="25" t="s">
        <v>37</v>
      </c>
      <c r="B15" s="26" t="s">
        <v>30</v>
      </c>
      <c r="C15" s="22" t="s">
        <v>38</v>
      </c>
      <c r="D15" s="23">
        <v>133139925</v>
      </c>
      <c r="E15" s="23">
        <v>0</v>
      </c>
      <c r="F15" s="23">
        <v>0</v>
      </c>
      <c r="G15" s="23">
        <v>133139925</v>
      </c>
      <c r="H15" s="23">
        <v>0</v>
      </c>
      <c r="I15" s="23">
        <v>133139925</v>
      </c>
      <c r="J15" s="85">
        <v>0</v>
      </c>
      <c r="K15" s="23">
        <v>0</v>
      </c>
      <c r="L15" s="24">
        <v>0</v>
      </c>
      <c r="M15" s="23">
        <v>0</v>
      </c>
      <c r="N15" s="23">
        <v>0</v>
      </c>
      <c r="O15" s="24">
        <f t="shared" si="0"/>
        <v>0</v>
      </c>
      <c r="P15" s="23">
        <v>0</v>
      </c>
      <c r="Q15" s="23">
        <v>0</v>
      </c>
      <c r="R15" s="24">
        <f t="shared" si="1"/>
        <v>0</v>
      </c>
      <c r="S15" s="1"/>
    </row>
    <row r="16" spans="1:19" s="2" customFormat="1" ht="15">
      <c r="A16" s="25" t="s">
        <v>39</v>
      </c>
      <c r="B16" s="26" t="s">
        <v>30</v>
      </c>
      <c r="C16" s="22" t="s">
        <v>40</v>
      </c>
      <c r="D16" s="22">
        <v>133139919</v>
      </c>
      <c r="E16" s="22">
        <v>0</v>
      </c>
      <c r="F16" s="22">
        <v>0</v>
      </c>
      <c r="G16" s="22">
        <v>133139919</v>
      </c>
      <c r="H16" s="22">
        <v>0</v>
      </c>
      <c r="I16" s="22">
        <v>133139919</v>
      </c>
      <c r="J16" s="86">
        <v>0</v>
      </c>
      <c r="K16" s="22">
        <v>0</v>
      </c>
      <c r="L16" s="24">
        <v>0</v>
      </c>
      <c r="M16" s="22">
        <v>0</v>
      </c>
      <c r="N16" s="22">
        <v>0</v>
      </c>
      <c r="O16" s="24">
        <f t="shared" si="0"/>
        <v>0</v>
      </c>
      <c r="P16" s="22">
        <v>0</v>
      </c>
      <c r="Q16" s="22">
        <v>0</v>
      </c>
      <c r="R16" s="24">
        <f t="shared" si="1"/>
        <v>0</v>
      </c>
      <c r="S16" s="1"/>
    </row>
    <row r="17" spans="1:19" s="31" customFormat="1" ht="45">
      <c r="A17" s="27" t="s">
        <v>41</v>
      </c>
      <c r="B17" s="28" t="s">
        <v>42</v>
      </c>
      <c r="C17" s="32" t="s">
        <v>43</v>
      </c>
      <c r="D17" s="29">
        <v>133139919</v>
      </c>
      <c r="E17" s="29">
        <v>0</v>
      </c>
      <c r="F17" s="29">
        <v>0</v>
      </c>
      <c r="G17" s="29">
        <v>133139919</v>
      </c>
      <c r="H17" s="29">
        <v>0</v>
      </c>
      <c r="I17" s="29">
        <v>133139919</v>
      </c>
      <c r="J17" s="87"/>
      <c r="K17" s="29">
        <v>0</v>
      </c>
      <c r="L17" s="24">
        <v>0</v>
      </c>
      <c r="M17" s="29"/>
      <c r="N17" s="29"/>
      <c r="O17" s="24">
        <f t="shared" si="0"/>
        <v>0</v>
      </c>
      <c r="P17" s="29"/>
      <c r="Q17" s="29">
        <v>0</v>
      </c>
      <c r="R17" s="24">
        <f t="shared" si="1"/>
        <v>0</v>
      </c>
      <c r="S17" s="30"/>
    </row>
    <row r="18" spans="1:19" s="2" customFormat="1" ht="15">
      <c r="A18" s="25" t="s">
        <v>44</v>
      </c>
      <c r="B18" s="26" t="s">
        <v>30</v>
      </c>
      <c r="C18" s="22" t="s">
        <v>45</v>
      </c>
      <c r="D18" s="22">
        <v>6</v>
      </c>
      <c r="E18" s="22">
        <v>0</v>
      </c>
      <c r="F18" s="22">
        <v>0</v>
      </c>
      <c r="G18" s="22">
        <v>6</v>
      </c>
      <c r="H18" s="22">
        <v>0</v>
      </c>
      <c r="I18" s="22">
        <v>6</v>
      </c>
      <c r="J18" s="86">
        <v>0</v>
      </c>
      <c r="K18" s="22">
        <v>0</v>
      </c>
      <c r="L18" s="24">
        <v>0</v>
      </c>
      <c r="M18" s="22">
        <v>0</v>
      </c>
      <c r="N18" s="22">
        <v>0</v>
      </c>
      <c r="O18" s="24">
        <f t="shared" si="0"/>
        <v>0</v>
      </c>
      <c r="P18" s="22">
        <v>0</v>
      </c>
      <c r="Q18" s="22">
        <v>0</v>
      </c>
      <c r="R18" s="24">
        <f t="shared" si="1"/>
        <v>0</v>
      </c>
      <c r="S18" s="1"/>
    </row>
    <row r="19" spans="1:19" s="31" customFormat="1" ht="60">
      <c r="A19" s="27" t="s">
        <v>46</v>
      </c>
      <c r="B19" s="28" t="s">
        <v>42</v>
      </c>
      <c r="C19" s="32" t="s">
        <v>47</v>
      </c>
      <c r="D19" s="29">
        <v>6</v>
      </c>
      <c r="E19" s="29">
        <v>0</v>
      </c>
      <c r="F19" s="29">
        <v>0</v>
      </c>
      <c r="G19" s="29">
        <v>6</v>
      </c>
      <c r="H19" s="29">
        <v>0</v>
      </c>
      <c r="I19" s="29">
        <v>6</v>
      </c>
      <c r="J19" s="87">
        <v>0</v>
      </c>
      <c r="K19" s="29">
        <v>0</v>
      </c>
      <c r="L19" s="24">
        <v>0</v>
      </c>
      <c r="M19" s="29"/>
      <c r="N19" s="29"/>
      <c r="O19" s="24">
        <f t="shared" si="0"/>
        <v>0</v>
      </c>
      <c r="P19" s="29"/>
      <c r="Q19" s="29"/>
      <c r="R19" s="24">
        <f t="shared" si="1"/>
        <v>0</v>
      </c>
      <c r="S19" s="30"/>
    </row>
    <row r="20" spans="1:19" s="35" customFormat="1" ht="15">
      <c r="A20" s="25" t="s">
        <v>48</v>
      </c>
      <c r="B20" s="26" t="s">
        <v>30</v>
      </c>
      <c r="C20" s="22" t="s">
        <v>49</v>
      </c>
      <c r="D20" s="33">
        <v>671756695</v>
      </c>
      <c r="E20" s="33">
        <v>0</v>
      </c>
      <c r="F20" s="33">
        <v>0</v>
      </c>
      <c r="G20" s="33">
        <v>671756695</v>
      </c>
      <c r="H20" s="33">
        <v>0</v>
      </c>
      <c r="I20" s="33">
        <v>671756695</v>
      </c>
      <c r="J20" s="85">
        <v>0</v>
      </c>
      <c r="K20" s="33">
        <v>352549202</v>
      </c>
      <c r="L20" s="24">
        <v>0.5248168043937396</v>
      </c>
      <c r="M20" s="33">
        <f>+M21</f>
        <v>36052820</v>
      </c>
      <c r="N20" s="33">
        <f>+N21</f>
        <v>167790350</v>
      </c>
      <c r="O20" s="24">
        <f t="shared" si="0"/>
        <v>0.24977845587381903</v>
      </c>
      <c r="P20" s="33">
        <f>+P21</f>
        <v>29403590</v>
      </c>
      <c r="Q20" s="33">
        <f>+Q21</f>
        <v>161141120</v>
      </c>
      <c r="R20" s="24">
        <f t="shared" si="1"/>
        <v>0.23988018459570395</v>
      </c>
      <c r="S20" s="34"/>
    </row>
    <row r="21" spans="1:19" s="2" customFormat="1" ht="15">
      <c r="A21" s="25" t="s">
        <v>50</v>
      </c>
      <c r="B21" s="26" t="s">
        <v>30</v>
      </c>
      <c r="C21" s="22" t="s">
        <v>38</v>
      </c>
      <c r="D21" s="23">
        <v>671756695</v>
      </c>
      <c r="E21" s="23">
        <v>0</v>
      </c>
      <c r="F21" s="23">
        <v>0</v>
      </c>
      <c r="G21" s="23">
        <v>671756695</v>
      </c>
      <c r="H21" s="23">
        <v>0</v>
      </c>
      <c r="I21" s="23">
        <v>671756695</v>
      </c>
      <c r="J21" s="85">
        <v>0</v>
      </c>
      <c r="K21" s="23">
        <v>352549202</v>
      </c>
      <c r="L21" s="24">
        <v>0.5248168043937396</v>
      </c>
      <c r="M21" s="23">
        <f>+M24</f>
        <v>36052820</v>
      </c>
      <c r="N21" s="23">
        <f>+N24</f>
        <v>167790350</v>
      </c>
      <c r="O21" s="24">
        <f t="shared" si="0"/>
        <v>0.24977845587381903</v>
      </c>
      <c r="P21" s="23">
        <f>+P24</f>
        <v>29403590</v>
      </c>
      <c r="Q21" s="23">
        <f>+Q24</f>
        <v>161141120</v>
      </c>
      <c r="R21" s="24">
        <f t="shared" si="1"/>
        <v>0.23988018459570395</v>
      </c>
      <c r="S21" s="1"/>
    </row>
    <row r="22" spans="1:19" s="2" customFormat="1" ht="15">
      <c r="A22" s="25" t="s">
        <v>51</v>
      </c>
      <c r="B22" s="26" t="s">
        <v>30</v>
      </c>
      <c r="C22" s="22" t="s">
        <v>52</v>
      </c>
      <c r="D22" s="23">
        <v>1</v>
      </c>
      <c r="E22" s="23">
        <v>0</v>
      </c>
      <c r="F22" s="23">
        <v>0</v>
      </c>
      <c r="G22" s="23">
        <v>1</v>
      </c>
      <c r="H22" s="23">
        <v>0</v>
      </c>
      <c r="I22" s="23">
        <v>1</v>
      </c>
      <c r="J22" s="85">
        <v>0</v>
      </c>
      <c r="K22" s="23">
        <v>0</v>
      </c>
      <c r="L22" s="24">
        <v>0</v>
      </c>
      <c r="M22" s="23">
        <v>0</v>
      </c>
      <c r="N22" s="23">
        <v>0</v>
      </c>
      <c r="O22" s="24">
        <f t="shared" si="0"/>
        <v>0</v>
      </c>
      <c r="P22" s="23">
        <v>0</v>
      </c>
      <c r="Q22" s="23">
        <v>0</v>
      </c>
      <c r="R22" s="24">
        <f t="shared" si="1"/>
        <v>0</v>
      </c>
      <c r="S22" s="1"/>
    </row>
    <row r="23" spans="1:19" s="31" customFormat="1" ht="45">
      <c r="A23" s="27" t="s">
        <v>53</v>
      </c>
      <c r="B23" s="28" t="s">
        <v>42</v>
      </c>
      <c r="C23" s="32" t="s">
        <v>54</v>
      </c>
      <c r="D23" s="29">
        <v>1</v>
      </c>
      <c r="E23" s="29">
        <v>0</v>
      </c>
      <c r="F23" s="29">
        <v>0</v>
      </c>
      <c r="G23" s="29">
        <v>1</v>
      </c>
      <c r="H23" s="29">
        <v>0</v>
      </c>
      <c r="I23" s="29">
        <v>1</v>
      </c>
      <c r="J23" s="87">
        <v>0</v>
      </c>
      <c r="K23" s="29">
        <v>0</v>
      </c>
      <c r="L23" s="24">
        <v>0</v>
      </c>
      <c r="M23" s="29"/>
      <c r="N23" s="29"/>
      <c r="O23" s="24">
        <f t="shared" si="0"/>
        <v>0</v>
      </c>
      <c r="P23" s="29"/>
      <c r="Q23" s="29"/>
      <c r="R23" s="24">
        <f t="shared" si="1"/>
        <v>0</v>
      </c>
      <c r="S23" s="30"/>
    </row>
    <row r="24" spans="1:19" s="2" customFormat="1" ht="15">
      <c r="A24" s="20" t="s">
        <v>55</v>
      </c>
      <c r="B24" s="21" t="s">
        <v>30</v>
      </c>
      <c r="C24" s="22" t="s">
        <v>56</v>
      </c>
      <c r="D24" s="23">
        <v>671756694</v>
      </c>
      <c r="E24" s="23">
        <v>0</v>
      </c>
      <c r="F24" s="23">
        <v>0</v>
      </c>
      <c r="G24" s="23">
        <v>671756694</v>
      </c>
      <c r="H24" s="23">
        <v>0</v>
      </c>
      <c r="I24" s="23">
        <v>671756694</v>
      </c>
      <c r="J24" s="85">
        <v>0</v>
      </c>
      <c r="K24" s="23">
        <v>352549202</v>
      </c>
      <c r="L24" s="24">
        <v>0.5248168051749998</v>
      </c>
      <c r="M24" s="23">
        <f>+M25</f>
        <v>36052820</v>
      </c>
      <c r="N24" s="23">
        <f>+N25</f>
        <v>167790350</v>
      </c>
      <c r="O24" s="24">
        <f t="shared" si="0"/>
        <v>0.24977845624564776</v>
      </c>
      <c r="P24" s="23">
        <f>+P25</f>
        <v>29403590</v>
      </c>
      <c r="Q24" s="23">
        <f>+Q25</f>
        <v>161141120</v>
      </c>
      <c r="R24" s="24">
        <f t="shared" si="1"/>
        <v>0.2398801849527978</v>
      </c>
      <c r="S24" s="1"/>
    </row>
    <row r="25" spans="1:19" s="31" customFormat="1" ht="45">
      <c r="A25" s="27" t="s">
        <v>57</v>
      </c>
      <c r="B25" s="28" t="s">
        <v>42</v>
      </c>
      <c r="C25" s="32" t="s">
        <v>58</v>
      </c>
      <c r="D25" s="29">
        <v>352555993</v>
      </c>
      <c r="E25" s="29">
        <v>0</v>
      </c>
      <c r="F25" s="29">
        <v>0</v>
      </c>
      <c r="G25" s="29">
        <v>352555993</v>
      </c>
      <c r="H25" s="29">
        <v>0</v>
      </c>
      <c r="I25" s="29">
        <v>352555993</v>
      </c>
      <c r="J25" s="87">
        <v>0</v>
      </c>
      <c r="K25" s="29">
        <v>352549202</v>
      </c>
      <c r="L25" s="24">
        <v>0.9999807378114829</v>
      </c>
      <c r="M25" s="75">
        <f>29403590+6649230</f>
        <v>36052820</v>
      </c>
      <c r="N25" s="29">
        <f>161141120+6649230</f>
        <v>167790350</v>
      </c>
      <c r="O25" s="24">
        <f t="shared" si="0"/>
        <v>0.4759253943528908</v>
      </c>
      <c r="P25" s="75">
        <v>29403590</v>
      </c>
      <c r="Q25" s="29">
        <v>161141120</v>
      </c>
      <c r="R25" s="24">
        <f t="shared" si="1"/>
        <v>0.457065326357961</v>
      </c>
      <c r="S25" s="30"/>
    </row>
    <row r="26" spans="1:19" s="31" customFormat="1" ht="45">
      <c r="A26" s="27" t="s">
        <v>59</v>
      </c>
      <c r="B26" s="28" t="s">
        <v>42</v>
      </c>
      <c r="C26" s="32" t="s">
        <v>60</v>
      </c>
      <c r="D26" s="29">
        <v>319200701</v>
      </c>
      <c r="E26" s="29"/>
      <c r="F26" s="29">
        <v>0</v>
      </c>
      <c r="G26" s="29">
        <v>319200701</v>
      </c>
      <c r="H26" s="29">
        <v>0</v>
      </c>
      <c r="I26" s="29">
        <v>319200701</v>
      </c>
      <c r="J26" s="76">
        <v>0</v>
      </c>
      <c r="K26" s="29">
        <v>0</v>
      </c>
      <c r="L26" s="24">
        <v>0</v>
      </c>
      <c r="M26" s="29">
        <v>0</v>
      </c>
      <c r="N26" s="36"/>
      <c r="O26" s="24">
        <f t="shared" si="0"/>
        <v>0</v>
      </c>
      <c r="P26" s="29"/>
      <c r="Q26" s="36"/>
      <c r="R26" s="24">
        <f t="shared" si="1"/>
        <v>0</v>
      </c>
      <c r="S26" s="30"/>
    </row>
    <row r="27" spans="1:19" s="43" customFormat="1" ht="15">
      <c r="A27" s="20"/>
      <c r="B27" s="21" t="s">
        <v>30</v>
      </c>
      <c r="C27" s="37" t="s">
        <v>61</v>
      </c>
      <c r="D27" s="23">
        <v>8297724194.6</v>
      </c>
      <c r="E27" s="23">
        <v>0</v>
      </c>
      <c r="F27" s="23">
        <v>0</v>
      </c>
      <c r="G27" s="23">
        <v>8297724194.6</v>
      </c>
      <c r="H27" s="23">
        <v>0</v>
      </c>
      <c r="I27" s="23">
        <v>8297724194.6</v>
      </c>
      <c r="J27" s="85">
        <v>0</v>
      </c>
      <c r="K27" s="23">
        <v>8601978194.6</v>
      </c>
      <c r="L27" s="24">
        <v>1.0366671623284374</v>
      </c>
      <c r="M27" s="23">
        <f>+M28</f>
        <v>0</v>
      </c>
      <c r="N27" s="23">
        <f>+N28</f>
        <v>2885725792</v>
      </c>
      <c r="O27" s="24">
        <f t="shared" si="0"/>
        <v>0.34777316337869785</v>
      </c>
      <c r="P27" s="23">
        <f>+P28</f>
        <v>0</v>
      </c>
      <c r="Q27" s="23">
        <v>2885725792</v>
      </c>
      <c r="R27" s="24">
        <f t="shared" si="1"/>
        <v>0.34777316337869785</v>
      </c>
      <c r="S27" s="42"/>
    </row>
    <row r="28" spans="1:19" s="2" customFormat="1" ht="30">
      <c r="A28" s="25" t="s">
        <v>33</v>
      </c>
      <c r="B28" s="26" t="s">
        <v>30</v>
      </c>
      <c r="C28" s="22" t="s">
        <v>34</v>
      </c>
      <c r="D28" s="23">
        <v>8297724194.6</v>
      </c>
      <c r="E28" s="23">
        <v>0</v>
      </c>
      <c r="F28" s="23">
        <v>0</v>
      </c>
      <c r="G28" s="23">
        <v>8297724194.6</v>
      </c>
      <c r="H28" s="23">
        <v>0</v>
      </c>
      <c r="I28" s="23">
        <v>8297724194.6</v>
      </c>
      <c r="J28" s="85">
        <v>0</v>
      </c>
      <c r="K28" s="23">
        <v>8601978194.6</v>
      </c>
      <c r="L28" s="24">
        <v>1.0366671623284374</v>
      </c>
      <c r="M28" s="23">
        <f>+M33</f>
        <v>0</v>
      </c>
      <c r="N28" s="55">
        <f>+N29+N33</f>
        <v>2885725792</v>
      </c>
      <c r="O28" s="24">
        <f t="shared" si="0"/>
        <v>0.34777316337869785</v>
      </c>
      <c r="P28" s="23">
        <f>+P29+P33</f>
        <v>0</v>
      </c>
      <c r="Q28" s="23">
        <f>+Q29+Q33</f>
        <v>2885725792</v>
      </c>
      <c r="R28" s="24">
        <f t="shared" si="1"/>
        <v>0.34777316337869785</v>
      </c>
      <c r="S28" s="1"/>
    </row>
    <row r="29" spans="1:19" s="2" customFormat="1" ht="23.25" customHeight="1">
      <c r="A29" s="25" t="s">
        <v>35</v>
      </c>
      <c r="B29" s="26" t="s">
        <v>30</v>
      </c>
      <c r="C29" s="22" t="s">
        <v>36</v>
      </c>
      <c r="D29" s="23">
        <v>1270008524</v>
      </c>
      <c r="E29" s="23">
        <v>0</v>
      </c>
      <c r="F29" s="23">
        <v>0</v>
      </c>
      <c r="G29" s="23">
        <v>1270008524</v>
      </c>
      <c r="H29" s="23">
        <v>0</v>
      </c>
      <c r="I29" s="23">
        <v>1270008524</v>
      </c>
      <c r="J29" s="85">
        <v>0</v>
      </c>
      <c r="K29" s="23">
        <v>1270008524</v>
      </c>
      <c r="L29" s="24">
        <v>1</v>
      </c>
      <c r="M29" s="23">
        <f aca="true" t="shared" si="2" ref="M29:N31">+M30</f>
        <v>0</v>
      </c>
      <c r="N29" s="55">
        <f t="shared" si="2"/>
        <v>180493109</v>
      </c>
      <c r="O29" s="24">
        <f t="shared" si="0"/>
        <v>0.14211960438778914</v>
      </c>
      <c r="P29" s="23">
        <f aca="true" t="shared" si="3" ref="P29:Q31">+P30</f>
        <v>0</v>
      </c>
      <c r="Q29" s="23">
        <f t="shared" si="3"/>
        <v>180493109</v>
      </c>
      <c r="R29" s="24">
        <f t="shared" si="1"/>
        <v>0.14211960438778914</v>
      </c>
      <c r="S29" s="1"/>
    </row>
    <row r="30" spans="1:19" s="2" customFormat="1" ht="23.25" customHeight="1">
      <c r="A30" s="25" t="s">
        <v>37</v>
      </c>
      <c r="B30" s="26" t="s">
        <v>30</v>
      </c>
      <c r="C30" s="22" t="s">
        <v>38</v>
      </c>
      <c r="D30" s="23">
        <v>1270008524</v>
      </c>
      <c r="E30" s="23">
        <v>0</v>
      </c>
      <c r="F30" s="23">
        <v>0</v>
      </c>
      <c r="G30" s="23">
        <v>1270008524</v>
      </c>
      <c r="H30" s="23">
        <v>0</v>
      </c>
      <c r="I30" s="23">
        <v>1270008524</v>
      </c>
      <c r="J30" s="85">
        <v>0</v>
      </c>
      <c r="K30" s="23">
        <v>1270008524</v>
      </c>
      <c r="L30" s="24">
        <v>1</v>
      </c>
      <c r="M30" s="23">
        <f t="shared" si="2"/>
        <v>0</v>
      </c>
      <c r="N30" s="55">
        <f t="shared" si="2"/>
        <v>180493109</v>
      </c>
      <c r="O30" s="24">
        <f t="shared" si="0"/>
        <v>0.14211960438778914</v>
      </c>
      <c r="P30" s="23">
        <f t="shared" si="3"/>
        <v>0</v>
      </c>
      <c r="Q30" s="23">
        <f t="shared" si="3"/>
        <v>180493109</v>
      </c>
      <c r="R30" s="24">
        <f t="shared" si="1"/>
        <v>0.14211960438778914</v>
      </c>
      <c r="S30" s="1"/>
    </row>
    <row r="31" spans="1:19" s="2" customFormat="1" ht="23.25" customHeight="1">
      <c r="A31" s="25" t="s">
        <v>39</v>
      </c>
      <c r="B31" s="26" t="s">
        <v>30</v>
      </c>
      <c r="C31" s="22" t="s">
        <v>40</v>
      </c>
      <c r="D31" s="22">
        <v>1270008524</v>
      </c>
      <c r="E31" s="22">
        <v>0</v>
      </c>
      <c r="F31" s="22">
        <v>0</v>
      </c>
      <c r="G31" s="22">
        <v>1270008524</v>
      </c>
      <c r="H31" s="22">
        <v>0</v>
      </c>
      <c r="I31" s="22">
        <v>1270008524</v>
      </c>
      <c r="J31" s="86">
        <v>0</v>
      </c>
      <c r="K31" s="22">
        <v>1270008524</v>
      </c>
      <c r="L31" s="24">
        <v>1</v>
      </c>
      <c r="M31" s="22">
        <f t="shared" si="2"/>
        <v>0</v>
      </c>
      <c r="N31" s="23">
        <f t="shared" si="2"/>
        <v>180493109</v>
      </c>
      <c r="O31" s="24">
        <f t="shared" si="0"/>
        <v>0.14211960438778914</v>
      </c>
      <c r="P31" s="22">
        <f t="shared" si="3"/>
        <v>0</v>
      </c>
      <c r="Q31" s="22">
        <f t="shared" si="3"/>
        <v>180493109</v>
      </c>
      <c r="R31" s="24">
        <f t="shared" si="1"/>
        <v>0.14211960438778914</v>
      </c>
      <c r="S31" s="1"/>
    </row>
    <row r="32" spans="1:19" s="39" customFormat="1" ht="45" customHeight="1">
      <c r="A32" s="27" t="s">
        <v>41</v>
      </c>
      <c r="B32" s="28" t="s">
        <v>42</v>
      </c>
      <c r="C32" s="32" t="s">
        <v>43</v>
      </c>
      <c r="D32" s="29">
        <v>1270008524</v>
      </c>
      <c r="E32" s="29">
        <v>0</v>
      </c>
      <c r="F32" s="29">
        <v>0</v>
      </c>
      <c r="G32" s="29">
        <v>1270008524</v>
      </c>
      <c r="H32" s="29">
        <v>0</v>
      </c>
      <c r="I32" s="29">
        <v>1270008524</v>
      </c>
      <c r="J32" s="87"/>
      <c r="K32" s="29">
        <v>1270008524</v>
      </c>
      <c r="L32" s="24">
        <v>1</v>
      </c>
      <c r="M32" s="29"/>
      <c r="N32" s="29">
        <v>180493109</v>
      </c>
      <c r="O32" s="24">
        <f t="shared" si="0"/>
        <v>0.14211960438778914</v>
      </c>
      <c r="P32" s="29"/>
      <c r="Q32" s="29">
        <v>180493109</v>
      </c>
      <c r="R32" s="24">
        <f t="shared" si="1"/>
        <v>0.14211960438778914</v>
      </c>
      <c r="S32" s="38"/>
    </row>
    <row r="33" spans="1:19" s="41" customFormat="1" ht="15">
      <c r="A33" s="25" t="s">
        <v>48</v>
      </c>
      <c r="B33" s="26" t="s">
        <v>30</v>
      </c>
      <c r="C33" s="22" t="s">
        <v>49</v>
      </c>
      <c r="D33" s="23">
        <v>7027715670.6</v>
      </c>
      <c r="E33" s="23">
        <v>0</v>
      </c>
      <c r="F33" s="23">
        <v>0</v>
      </c>
      <c r="G33" s="23">
        <v>7027715670.6</v>
      </c>
      <c r="H33" s="23">
        <v>0</v>
      </c>
      <c r="I33" s="23">
        <v>7027715670.6</v>
      </c>
      <c r="J33" s="85">
        <v>0</v>
      </c>
      <c r="K33" s="23">
        <v>7331969670.6</v>
      </c>
      <c r="L33" s="24">
        <v>1.0432934418893507</v>
      </c>
      <c r="M33" s="23">
        <f>+M34</f>
        <v>0</v>
      </c>
      <c r="N33" s="23">
        <f>+N34</f>
        <v>2705232683</v>
      </c>
      <c r="O33" s="24">
        <f t="shared" si="0"/>
        <v>0.384937696656848</v>
      </c>
      <c r="P33" s="23">
        <f>+P34</f>
        <v>0</v>
      </c>
      <c r="Q33" s="23">
        <f>+Q34</f>
        <v>2705232683</v>
      </c>
      <c r="R33" s="24">
        <f t="shared" si="1"/>
        <v>0.384937696656848</v>
      </c>
      <c r="S33" s="40"/>
    </row>
    <row r="34" spans="1:19" s="43" customFormat="1" ht="23.25" customHeight="1">
      <c r="A34" s="25" t="s">
        <v>50</v>
      </c>
      <c r="B34" s="26" t="s">
        <v>30</v>
      </c>
      <c r="C34" s="22" t="s">
        <v>38</v>
      </c>
      <c r="D34" s="23">
        <v>7027715670.6</v>
      </c>
      <c r="E34" s="23">
        <v>0</v>
      </c>
      <c r="F34" s="23">
        <v>0</v>
      </c>
      <c r="G34" s="23">
        <v>7027715670.6</v>
      </c>
      <c r="H34" s="23">
        <v>0</v>
      </c>
      <c r="I34" s="23">
        <v>7027715670.6</v>
      </c>
      <c r="J34" s="85">
        <v>0</v>
      </c>
      <c r="K34" s="23">
        <v>7331969670.6</v>
      </c>
      <c r="L34" s="24">
        <v>1.0432934418893507</v>
      </c>
      <c r="M34" s="23">
        <f>+M35+M37</f>
        <v>0</v>
      </c>
      <c r="N34" s="23">
        <f>+N35+N37</f>
        <v>2705232683</v>
      </c>
      <c r="O34" s="24">
        <f t="shared" si="0"/>
        <v>0.384937696656848</v>
      </c>
      <c r="P34" s="23">
        <f>+P35+P37</f>
        <v>0</v>
      </c>
      <c r="Q34" s="23">
        <f>+Q35+Q37</f>
        <v>2705232683</v>
      </c>
      <c r="R34" s="24">
        <f t="shared" si="1"/>
        <v>0.384937696656848</v>
      </c>
      <c r="S34" s="42"/>
    </row>
    <row r="35" spans="1:19" s="43" customFormat="1" ht="23.25" customHeight="1">
      <c r="A35" s="25" t="s">
        <v>51</v>
      </c>
      <c r="B35" s="26" t="s">
        <v>30</v>
      </c>
      <c r="C35" s="22" t="s">
        <v>52</v>
      </c>
      <c r="D35" s="23">
        <v>959958155</v>
      </c>
      <c r="E35" s="23">
        <v>0</v>
      </c>
      <c r="F35" s="23">
        <v>0</v>
      </c>
      <c r="G35" s="23">
        <v>959958155</v>
      </c>
      <c r="H35" s="23">
        <v>0</v>
      </c>
      <c r="I35" s="23">
        <v>959958155</v>
      </c>
      <c r="J35" s="85">
        <v>0</v>
      </c>
      <c r="K35" s="23">
        <v>959958155</v>
      </c>
      <c r="L35" s="24">
        <v>1</v>
      </c>
      <c r="M35" s="23">
        <f>+M36</f>
        <v>0</v>
      </c>
      <c r="N35" s="23">
        <f>+N36</f>
        <v>959958155</v>
      </c>
      <c r="O35" s="24">
        <f t="shared" si="0"/>
        <v>1</v>
      </c>
      <c r="P35" s="23">
        <f>+P36</f>
        <v>0</v>
      </c>
      <c r="Q35" s="23">
        <f>+Q36</f>
        <v>959958155</v>
      </c>
      <c r="R35" s="24">
        <f t="shared" si="1"/>
        <v>1</v>
      </c>
      <c r="S35" s="42"/>
    </row>
    <row r="36" spans="1:19" s="39" customFormat="1" ht="43.5" customHeight="1">
      <c r="A36" s="27" t="s">
        <v>53</v>
      </c>
      <c r="B36" s="28" t="s">
        <v>42</v>
      </c>
      <c r="C36" s="32" t="s">
        <v>54</v>
      </c>
      <c r="D36" s="29">
        <v>959958155</v>
      </c>
      <c r="E36" s="29">
        <v>0</v>
      </c>
      <c r="F36" s="29">
        <v>0</v>
      </c>
      <c r="G36" s="29">
        <v>959958155</v>
      </c>
      <c r="H36" s="29">
        <v>0</v>
      </c>
      <c r="I36" s="29">
        <v>959958155</v>
      </c>
      <c r="J36" s="87">
        <v>0</v>
      </c>
      <c r="K36" s="29">
        <v>959958155</v>
      </c>
      <c r="L36" s="24">
        <v>1</v>
      </c>
      <c r="M36" s="29"/>
      <c r="N36" s="29">
        <v>959958155</v>
      </c>
      <c r="O36" s="24">
        <f t="shared" si="0"/>
        <v>1</v>
      </c>
      <c r="P36" s="29"/>
      <c r="Q36" s="29">
        <v>959958155</v>
      </c>
      <c r="R36" s="24">
        <f t="shared" si="1"/>
        <v>1</v>
      </c>
      <c r="S36" s="38"/>
    </row>
    <row r="37" spans="1:19" s="43" customFormat="1" ht="23.25" customHeight="1">
      <c r="A37" s="25" t="s">
        <v>55</v>
      </c>
      <c r="B37" s="26" t="s">
        <v>30</v>
      </c>
      <c r="C37" s="22" t="s">
        <v>56</v>
      </c>
      <c r="D37" s="23">
        <v>6067757515.6</v>
      </c>
      <c r="E37" s="23">
        <v>0</v>
      </c>
      <c r="F37" s="23">
        <v>0</v>
      </c>
      <c r="G37" s="23">
        <v>6067757515.6</v>
      </c>
      <c r="H37" s="23">
        <v>0</v>
      </c>
      <c r="I37" s="23">
        <v>6067757515.6</v>
      </c>
      <c r="J37" s="85">
        <v>0</v>
      </c>
      <c r="K37" s="23">
        <v>6372011515.6</v>
      </c>
      <c r="L37" s="24">
        <v>1.0501427420620837</v>
      </c>
      <c r="M37" s="23">
        <f>+M38</f>
        <v>0</v>
      </c>
      <c r="N37" s="23">
        <f>+N38+N39</f>
        <v>1745274528</v>
      </c>
      <c r="O37" s="24">
        <f t="shared" si="0"/>
        <v>0.28763089551831267</v>
      </c>
      <c r="P37" s="23">
        <f>+P38+P39</f>
        <v>0</v>
      </c>
      <c r="Q37" s="23">
        <f>+Q38+Q39</f>
        <v>1745274528</v>
      </c>
      <c r="R37" s="24">
        <f t="shared" si="1"/>
        <v>0.28763089551831267</v>
      </c>
      <c r="S37" s="42"/>
    </row>
    <row r="38" spans="1:19" s="31" customFormat="1" ht="43.5" customHeight="1">
      <c r="A38" s="27" t="s">
        <v>57</v>
      </c>
      <c r="B38" s="28" t="s">
        <v>42</v>
      </c>
      <c r="C38" s="32" t="s">
        <v>58</v>
      </c>
      <c r="D38" s="29">
        <v>2397516010</v>
      </c>
      <c r="E38" s="29">
        <v>0</v>
      </c>
      <c r="F38" s="29">
        <v>0</v>
      </c>
      <c r="G38" s="29">
        <v>2397516010</v>
      </c>
      <c r="H38" s="29">
        <v>0</v>
      </c>
      <c r="I38" s="29">
        <v>2397516010</v>
      </c>
      <c r="J38" s="87">
        <v>0</v>
      </c>
      <c r="K38" s="29">
        <v>2397516010</v>
      </c>
      <c r="L38" s="24">
        <v>1</v>
      </c>
      <c r="M38" s="29"/>
      <c r="N38" s="29">
        <v>552626614</v>
      </c>
      <c r="O38" s="24">
        <f t="shared" si="0"/>
        <v>0.2304996553495382</v>
      </c>
      <c r="P38" s="29"/>
      <c r="Q38" s="29">
        <v>552626614</v>
      </c>
      <c r="R38" s="24">
        <f t="shared" si="1"/>
        <v>0.2304996553495382</v>
      </c>
      <c r="S38" s="30"/>
    </row>
    <row r="39" spans="1:19" s="31" customFormat="1" ht="43.5" customHeight="1">
      <c r="A39" s="27" t="s">
        <v>59</v>
      </c>
      <c r="B39" s="28" t="s">
        <v>42</v>
      </c>
      <c r="C39" s="32" t="s">
        <v>60</v>
      </c>
      <c r="D39" s="29">
        <v>3670241505.6</v>
      </c>
      <c r="E39" s="29"/>
      <c r="F39" s="29">
        <v>0</v>
      </c>
      <c r="G39" s="29">
        <v>3670241505.6</v>
      </c>
      <c r="H39" s="29">
        <v>0</v>
      </c>
      <c r="I39" s="29">
        <v>3670241505.6</v>
      </c>
      <c r="J39" s="44">
        <v>0</v>
      </c>
      <c r="K39" s="29">
        <v>3974495505.6</v>
      </c>
      <c r="L39" s="24">
        <v>1.0828975421742066</v>
      </c>
      <c r="M39" s="29">
        <v>0</v>
      </c>
      <c r="N39" s="29">
        <v>1192647914</v>
      </c>
      <c r="O39" s="24">
        <f t="shared" si="0"/>
        <v>0.32495080015314404</v>
      </c>
      <c r="P39" s="29"/>
      <c r="Q39" s="29">
        <v>1192647914</v>
      </c>
      <c r="R39" s="24">
        <f t="shared" si="1"/>
        <v>0.32495080015314404</v>
      </c>
      <c r="S39" s="30"/>
    </row>
    <row r="40" spans="3:26" ht="15" customHeight="1">
      <c r="C40" s="46"/>
      <c r="L40" s="46"/>
      <c r="O40" s="46"/>
      <c r="P40" s="3"/>
      <c r="R40" s="47"/>
      <c r="T40" s="46"/>
      <c r="U40" s="46"/>
      <c r="V40" s="48"/>
      <c r="W40" s="3"/>
      <c r="X40" s="49"/>
      <c r="Y40" s="50">
        <v>0</v>
      </c>
      <c r="Z40" s="50">
        <v>0</v>
      </c>
    </row>
    <row r="41" spans="3:26" ht="15" customHeight="1">
      <c r="C41" s="51"/>
      <c r="D41" s="51"/>
      <c r="E41" s="51"/>
      <c r="F41" s="51"/>
      <c r="G41" s="51"/>
      <c r="H41" s="51"/>
      <c r="I41" s="51"/>
      <c r="K41" s="51"/>
      <c r="L41" s="51"/>
      <c r="M41" s="51"/>
      <c r="N41" s="51"/>
      <c r="O41" s="51"/>
      <c r="P41" s="3"/>
      <c r="Q41" s="51"/>
      <c r="R41" s="47"/>
      <c r="T41" s="51"/>
      <c r="U41" s="51"/>
      <c r="V41" s="48"/>
      <c r="W41" s="3"/>
      <c r="X41" s="49"/>
      <c r="Y41" s="50"/>
      <c r="Z41" s="50"/>
    </row>
    <row r="42" spans="3:26" ht="15" customHeight="1">
      <c r="C42" s="51"/>
      <c r="D42" s="51"/>
      <c r="E42" s="51"/>
      <c r="F42" s="51"/>
      <c r="G42" s="51"/>
      <c r="H42" s="51"/>
      <c r="I42" s="51"/>
      <c r="K42" s="51"/>
      <c r="L42" s="51"/>
      <c r="M42" s="51"/>
      <c r="N42" s="51"/>
      <c r="O42" s="51"/>
      <c r="P42" s="3"/>
      <c r="Q42" s="51"/>
      <c r="R42" s="47"/>
      <c r="T42" s="51"/>
      <c r="U42" s="51"/>
      <c r="V42" s="48"/>
      <c r="W42" s="3"/>
      <c r="X42" s="49"/>
      <c r="Y42" s="50"/>
      <c r="Z42" s="50"/>
    </row>
    <row r="43" spans="1:19" s="62" customFormat="1" ht="15.75">
      <c r="A43" s="57"/>
      <c r="B43" s="58"/>
      <c r="C43" s="57"/>
      <c r="D43" s="59"/>
      <c r="E43" s="59"/>
      <c r="F43" s="59"/>
      <c r="G43" s="59"/>
      <c r="H43" s="59"/>
      <c r="I43" s="59"/>
      <c r="J43" s="91"/>
      <c r="K43" s="59"/>
      <c r="L43" s="60"/>
      <c r="M43" s="59"/>
      <c r="N43" s="59"/>
      <c r="O43" s="60"/>
      <c r="P43" s="59"/>
      <c r="Q43" s="59"/>
      <c r="R43" s="61"/>
      <c r="S43" s="57"/>
    </row>
    <row r="44" spans="1:19" s="69" customFormat="1" ht="18.75">
      <c r="A44" s="63"/>
      <c r="B44" s="64"/>
      <c r="C44" s="93" t="s">
        <v>64</v>
      </c>
      <c r="D44" s="93"/>
      <c r="E44" s="65"/>
      <c r="F44" s="66"/>
      <c r="G44" s="66"/>
      <c r="H44" s="66"/>
      <c r="I44" s="66"/>
      <c r="J44" s="93" t="s">
        <v>72</v>
      </c>
      <c r="K44" s="93"/>
      <c r="L44" s="93"/>
      <c r="M44" s="66"/>
      <c r="N44" s="66"/>
      <c r="O44" s="67"/>
      <c r="P44" s="66"/>
      <c r="Q44" s="66"/>
      <c r="R44" s="68"/>
      <c r="S44" s="63"/>
    </row>
    <row r="45" spans="1:19" s="62" customFormat="1" ht="15.75">
      <c r="A45" s="57"/>
      <c r="B45" s="58"/>
      <c r="C45" s="94" t="s">
        <v>65</v>
      </c>
      <c r="D45" s="94"/>
      <c r="E45" s="56"/>
      <c r="F45" s="59"/>
      <c r="G45" s="59"/>
      <c r="H45" s="59"/>
      <c r="I45" s="59"/>
      <c r="J45" s="94" t="s">
        <v>73</v>
      </c>
      <c r="K45" s="94"/>
      <c r="L45" s="94"/>
      <c r="M45" s="59"/>
      <c r="N45" s="59"/>
      <c r="O45" s="60"/>
      <c r="P45" s="59"/>
      <c r="Q45" s="59"/>
      <c r="R45" s="61"/>
      <c r="S45" s="57"/>
    </row>
    <row r="46" spans="1:19" s="62" customFormat="1" ht="15.75">
      <c r="A46" s="57"/>
      <c r="B46" s="58"/>
      <c r="C46" s="95" t="s">
        <v>66</v>
      </c>
      <c r="D46" s="95"/>
      <c r="E46" s="59"/>
      <c r="F46" s="59"/>
      <c r="G46" s="59"/>
      <c r="H46" s="59"/>
      <c r="I46" s="59"/>
      <c r="J46" s="95" t="s">
        <v>75</v>
      </c>
      <c r="K46" s="95"/>
      <c r="L46" s="95"/>
      <c r="M46" s="59"/>
      <c r="N46" s="59"/>
      <c r="O46" s="60"/>
      <c r="P46" s="59"/>
      <c r="Q46" s="59"/>
      <c r="R46" s="61"/>
      <c r="S46" s="57"/>
    </row>
    <row r="47" spans="1:19" s="62" customFormat="1" ht="15.75">
      <c r="A47" s="57"/>
      <c r="B47" s="58"/>
      <c r="C47" s="95" t="s">
        <v>67</v>
      </c>
      <c r="D47" s="95"/>
      <c r="E47" s="59"/>
      <c r="F47" s="59"/>
      <c r="G47" s="59"/>
      <c r="H47" s="59"/>
      <c r="I47" s="59"/>
      <c r="J47" s="95" t="s">
        <v>68</v>
      </c>
      <c r="K47" s="95"/>
      <c r="L47" s="95"/>
      <c r="M47" s="59"/>
      <c r="N47" s="59"/>
      <c r="O47" s="60"/>
      <c r="P47" s="59"/>
      <c r="Q47" s="59"/>
      <c r="R47" s="61"/>
      <c r="S47" s="57"/>
    </row>
    <row r="48" spans="1:19" s="62" customFormat="1" ht="15.75">
      <c r="A48" s="57"/>
      <c r="B48" s="58"/>
      <c r="C48" s="57"/>
      <c r="D48" s="59"/>
      <c r="E48" s="59"/>
      <c r="F48" s="59"/>
      <c r="G48" s="59"/>
      <c r="H48" s="59"/>
      <c r="I48" s="59"/>
      <c r="J48" s="91"/>
      <c r="K48" s="59"/>
      <c r="L48" s="60"/>
      <c r="M48" s="59"/>
      <c r="N48" s="59"/>
      <c r="O48" s="60"/>
      <c r="P48" s="59"/>
      <c r="Q48" s="59"/>
      <c r="R48" s="61"/>
      <c r="S48" s="57"/>
    </row>
    <row r="49" spans="1:19" s="69" customFormat="1" ht="18.75">
      <c r="A49" s="93" t="s">
        <v>81</v>
      </c>
      <c r="B49" s="93"/>
      <c r="C49" s="63"/>
      <c r="D49" s="66"/>
      <c r="E49" s="66"/>
      <c r="F49" s="93" t="s">
        <v>69</v>
      </c>
      <c r="G49" s="93"/>
      <c r="H49" s="93"/>
      <c r="I49" s="66"/>
      <c r="J49" s="92"/>
      <c r="K49" s="66"/>
      <c r="L49" s="67"/>
      <c r="M49" s="66"/>
      <c r="N49" s="93" t="s">
        <v>76</v>
      </c>
      <c r="O49" s="93"/>
      <c r="P49" s="93"/>
      <c r="Q49" s="66"/>
      <c r="R49" s="68"/>
      <c r="S49" s="63"/>
    </row>
    <row r="50" spans="1:19" s="62" customFormat="1" ht="15.75">
      <c r="A50" s="94" t="s">
        <v>80</v>
      </c>
      <c r="B50" s="94"/>
      <c r="C50" s="57"/>
      <c r="D50" s="59"/>
      <c r="E50" s="59"/>
      <c r="F50" s="94" t="s">
        <v>70</v>
      </c>
      <c r="G50" s="94"/>
      <c r="H50" s="94"/>
      <c r="I50" s="59"/>
      <c r="J50" s="91"/>
      <c r="K50" s="59"/>
      <c r="L50" s="60"/>
      <c r="M50" s="59"/>
      <c r="N50" s="94" t="s">
        <v>77</v>
      </c>
      <c r="O50" s="94"/>
      <c r="P50" s="94"/>
      <c r="Q50" s="59"/>
      <c r="R50" s="61"/>
      <c r="S50" s="57"/>
    </row>
    <row r="51" spans="1:19" s="62" customFormat="1" ht="15.75">
      <c r="A51" s="95" t="s">
        <v>82</v>
      </c>
      <c r="B51" s="95"/>
      <c r="C51" s="57"/>
      <c r="D51" s="59"/>
      <c r="E51" s="59"/>
      <c r="F51" s="95" t="s">
        <v>74</v>
      </c>
      <c r="G51" s="95"/>
      <c r="H51" s="95"/>
      <c r="I51" s="59"/>
      <c r="J51" s="91"/>
      <c r="K51" s="59"/>
      <c r="L51" s="60"/>
      <c r="M51" s="59"/>
      <c r="N51" s="95" t="s">
        <v>78</v>
      </c>
      <c r="O51" s="95"/>
      <c r="P51" s="95"/>
      <c r="Q51" s="59"/>
      <c r="R51" s="61"/>
      <c r="S51" s="57"/>
    </row>
    <row r="52" spans="1:19" s="62" customFormat="1" ht="15.75">
      <c r="A52" s="95" t="s">
        <v>68</v>
      </c>
      <c r="B52" s="95"/>
      <c r="C52" s="57"/>
      <c r="D52" s="59"/>
      <c r="E52" s="59"/>
      <c r="F52" s="95" t="s">
        <v>71</v>
      </c>
      <c r="G52" s="95"/>
      <c r="H52" s="95"/>
      <c r="I52" s="59"/>
      <c r="J52" s="91"/>
      <c r="K52" s="59"/>
      <c r="L52" s="60"/>
      <c r="M52" s="59"/>
      <c r="N52" s="95" t="s">
        <v>79</v>
      </c>
      <c r="O52" s="95"/>
      <c r="P52" s="95"/>
      <c r="Q52" s="59"/>
      <c r="R52" s="61"/>
      <c r="S52" s="57"/>
    </row>
  </sheetData>
  <sheetProtection/>
  <mergeCells count="45">
    <mergeCell ref="Q8:Q9"/>
    <mergeCell ref="P7:Q7"/>
    <mergeCell ref="I8:I9"/>
    <mergeCell ref="J8:J9"/>
    <mergeCell ref="K8:K9"/>
    <mergeCell ref="M8:M9"/>
    <mergeCell ref="N8:N9"/>
    <mergeCell ref="P8:P9"/>
    <mergeCell ref="J7:K7"/>
    <mergeCell ref="M7:N7"/>
    <mergeCell ref="O7:O8"/>
    <mergeCell ref="R7:R8"/>
    <mergeCell ref="A8:A9"/>
    <mergeCell ref="C8:C9"/>
    <mergeCell ref="D8:D9"/>
    <mergeCell ref="E8:F8"/>
    <mergeCell ref="G8:G9"/>
    <mergeCell ref="H8:H9"/>
    <mergeCell ref="C44:D44"/>
    <mergeCell ref="C45:D45"/>
    <mergeCell ref="C46:D46"/>
    <mergeCell ref="C47:D47"/>
    <mergeCell ref="A1:R1"/>
    <mergeCell ref="A2:R2"/>
    <mergeCell ref="A3:R3"/>
    <mergeCell ref="A4:R4"/>
    <mergeCell ref="A7:C7"/>
    <mergeCell ref="D7:I7"/>
    <mergeCell ref="J47:L47"/>
    <mergeCell ref="A49:B49"/>
    <mergeCell ref="A50:B50"/>
    <mergeCell ref="A51:B51"/>
    <mergeCell ref="A52:B52"/>
    <mergeCell ref="F49:H49"/>
    <mergeCell ref="F50:H50"/>
    <mergeCell ref="N49:P49"/>
    <mergeCell ref="N50:P50"/>
    <mergeCell ref="N51:P51"/>
    <mergeCell ref="N52:P52"/>
    <mergeCell ref="L7:L9"/>
    <mergeCell ref="F51:H51"/>
    <mergeCell ref="F52:H52"/>
    <mergeCell ref="J44:L44"/>
    <mergeCell ref="J45:L45"/>
    <mergeCell ref="J46:L46"/>
  </mergeCells>
  <printOptions horizontalCentered="1" verticalCentered="1"/>
  <pageMargins left="0" right="0" top="0.3937007874015748" bottom="0" header="0.31496062992125984" footer="0.31496062992125984"/>
  <pageSetup fitToHeight="1" fitToWidth="1" horizontalDpi="1200" verticalDpi="1200" orientation="landscape" paperSize="14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Salguero Artuduaga, Silvana</dc:creator>
  <cp:keywords/>
  <dc:description/>
  <cp:lastModifiedBy>Rodriguez Silva, Yeny Patricia</cp:lastModifiedBy>
  <cp:lastPrinted>2021-11-08T21:24:22Z</cp:lastPrinted>
  <dcterms:created xsi:type="dcterms:W3CDTF">2021-10-08T20:39:05Z</dcterms:created>
  <dcterms:modified xsi:type="dcterms:W3CDTF">2021-11-08T21:26:57Z</dcterms:modified>
  <cp:category/>
  <cp:version/>
  <cp:contentType/>
  <cp:contentStatus/>
</cp:coreProperties>
</file>