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firstSheet="1" activeTab="1"/>
  </bookViews>
  <sheets>
    <sheet name="eje ingresos FFDS " sheetId="1" r:id="rId1"/>
    <sheet name="ejerc regalias noviembre" sheetId="2" r:id="rId2"/>
  </sheets>
  <definedNames>
    <definedName name="_xlnm.Print_Area" localSheetId="0">'eje ingresos FFDS '!$A$2:$O$223</definedName>
    <definedName name="_xlnm.Print_Titles" localSheetId="0">'eje ingresos FFDS '!$2:$6</definedName>
  </definedNames>
  <calcPr fullCalcOnLoad="1"/>
</workbook>
</file>

<file path=xl/sharedStrings.xml><?xml version="1.0" encoding="utf-8"?>
<sst xmlns="http://schemas.openxmlformats.org/spreadsheetml/2006/main" count="508" uniqueCount="479">
  <si>
    <t>130 rows created.</t>
  </si>
  <si>
    <t>FONDO FINANCIERO DISTRITAL DE SALUD</t>
  </si>
  <si>
    <t>EJECUCION DE INGRESOS NOVIEMBRE 2022</t>
  </si>
  <si>
    <t>CADENA_RUBRO</t>
  </si>
  <si>
    <t>RECURSO</t>
  </si>
  <si>
    <t>DESC_RUBRO</t>
  </si>
  <si>
    <t>APR_INICIAL</t>
  </si>
  <si>
    <t>MODIF_MES</t>
  </si>
  <si>
    <t>MODIF_ACUM</t>
  </si>
  <si>
    <t>APR_FINAL</t>
  </si>
  <si>
    <t>RENPRES</t>
  </si>
  <si>
    <t>RECAUDOS_MES</t>
  </si>
  <si>
    <t>REC_ACUM</t>
  </si>
  <si>
    <t>VLR_REC</t>
  </si>
  <si>
    <t>TOT_RECAUDO</t>
  </si>
  <si>
    <t>PORC_EJEC</t>
  </si>
  <si>
    <t>SALDO_PPTO</t>
  </si>
  <si>
    <t>PORC%</t>
  </si>
  <si>
    <t>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</si>
  <si>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---------------</t>
  </si>
  <si>
    <t>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</si>
  <si>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O1</t>
  </si>
  <si>
    <t>INGRESOS</t>
  </si>
  <si>
    <t>O1-1</t>
  </si>
  <si>
    <t>INGRESOS CORRIENTES</t>
  </si>
  <si>
    <t>O1-1-02</t>
  </si>
  <si>
    <t>INGRESOS NO TRIBUTARIOS</t>
  </si>
  <si>
    <t>O1-1-02-03</t>
  </si>
  <si>
    <t>Multas, sanciones e intereses moratorios</t>
  </si>
  <si>
    <t>O1-1-02-03-01</t>
  </si>
  <si>
    <t>Multas y sanciones</t>
  </si>
  <si>
    <t>O1-1-02-03-01-05</t>
  </si>
  <si>
    <t>Sanciones adminitrativas</t>
  </si>
  <si>
    <t>O1-1-02-03-01-05-01000000000</t>
  </si>
  <si>
    <t>Multas</t>
  </si>
  <si>
    <t>O1-1-02-03-01-05-01000000000-0000001</t>
  </si>
  <si>
    <t>20-Cobro Coactivo- Salud Pública</t>
  </si>
  <si>
    <t>O1-1-02-03-01-05-01000000000-0000002</t>
  </si>
  <si>
    <t>20-Cobro Coactivo IVC-Oferta</t>
  </si>
  <si>
    <t>O1-1-02-03-01-05-01000000000-0000003</t>
  </si>
  <si>
    <t>20- Persuasivo Salud Pública</t>
  </si>
  <si>
    <t>O1-1-02-03-01-05-01000000000-0000004</t>
  </si>
  <si>
    <t>20- Persuasivo IVC Oferta</t>
  </si>
  <si>
    <t>O1-1-02-03-01-05-02000000000</t>
  </si>
  <si>
    <t>Intereses moratorios</t>
  </si>
  <si>
    <t>O1-1-02-03-01-05-02000000000-0000001</t>
  </si>
  <si>
    <t>20- Intereses Moratorios Multas- Salud Pública</t>
  </si>
  <si>
    <t>O1-1-02-03-01-05-02000000000-0000002</t>
  </si>
  <si>
    <t>20 Intereses Moratorios Multas IVC- Oferta</t>
  </si>
  <si>
    <t>O1-1-02-05</t>
  </si>
  <si>
    <t>Venta de bienes y servicios</t>
  </si>
  <si>
    <t>O1-1-02-05-01</t>
  </si>
  <si>
    <t>Venta de establecimientos de mercado</t>
  </si>
  <si>
    <t>O1-1-02-05-01-09</t>
  </si>
  <si>
    <t>Servicios para la comunidad, sociales y personales</t>
  </si>
  <si>
    <t>O1-1-02-05-01-09-01011200000</t>
  </si>
  <si>
    <t>Servicios ejecutivos de la administración pública</t>
  </si>
  <si>
    <t>O1-1-02-05-01-09-01011200000-0000001</t>
  </si>
  <si>
    <t>20- Ingresos aprovechamientos-Salud Publica</t>
  </si>
  <si>
    <t>O1-1-02-05-01-09-01011200000-0000002</t>
  </si>
  <si>
    <t>20-Toxicología-Salud Publica</t>
  </si>
  <si>
    <t>O1-1-02-05-01-09-01011200000-0000003</t>
  </si>
  <si>
    <t>20-Tarjeta Ingreso</t>
  </si>
  <si>
    <t>O1-1-02-05-01-09-01011200000-0000004</t>
  </si>
  <si>
    <t>20-Serv.Ejec.Admon Publica- Sanciones</t>
  </si>
  <si>
    <t>O1-1-02-06</t>
  </si>
  <si>
    <t>Transferencias corrientes</t>
  </si>
  <si>
    <t>O1-1-02-06-03</t>
  </si>
  <si>
    <t>Participaciones distintas del SGP</t>
  </si>
  <si>
    <t>O1-1-02-06-03-01</t>
  </si>
  <si>
    <t>Participación en impuestos</t>
  </si>
  <si>
    <t>O1-1-02-06-03-01-04020200000</t>
  </si>
  <si>
    <t>Participación de la Sobretasa al consumo de cigarrillos y tabaco elaborado extranjero</t>
  </si>
  <si>
    <t>O1-1-02-06-03-01-04020200000-0000001</t>
  </si>
  <si>
    <t>20 R.S. Participación de la Sobretasa al consumo de cigarrillosy tabaco elaborado extranjero</t>
  </si>
  <si>
    <t>O1-1-02-06-03-01-04020200000-0000002</t>
  </si>
  <si>
    <t>20 FFDS Participación de la Sobretasa al consumo de cigarrillosy tabaco elaborado extranjero</t>
  </si>
  <si>
    <t>O1-1-02-06-03-01-99010000000</t>
  </si>
  <si>
    <t>Participación consumo de cervezas, sifones y refajos de producción nacional con destino a la salud</t>
  </si>
  <si>
    <t>O1-1-02-06-03-01-99010000000-0000001</t>
  </si>
  <si>
    <t>20- R.S  Participación consumo de cerveza, sifones y refajos deproducción nacional con destino a salud 50%</t>
  </si>
  <si>
    <t>O1-1-02-06-03-01-99010000000-0000002</t>
  </si>
  <si>
    <t>20-FFDS Participación consumo de cervezas sifones y refajos deproducción nacional con destino a  salud  50%</t>
  </si>
  <si>
    <t>O1-1-02-06-03-01-99020000000</t>
  </si>
  <si>
    <t>Participación consumo de cervezas, sifones y refajos de producción extranjera con destino a la salud</t>
  </si>
  <si>
    <t>O1-1-02-06-03-01-99020000000-0000001</t>
  </si>
  <si>
    <t>20-R.S Participación consumo de cerveza de producción extranjera con destino a la salud 50%</t>
  </si>
  <si>
    <t>O1-1-02-06-03-01-99020000000-0000002</t>
  </si>
  <si>
    <t>20-FFDS Participación consumo de cervezas sifones y refajos deproducción extranjera con destino a  salud  50%</t>
  </si>
  <si>
    <t>O1-1-02-06-06</t>
  </si>
  <si>
    <t>Transferencias de otras entidades del gobierno general</t>
  </si>
  <si>
    <t>O1-1-02-06-06-01</t>
  </si>
  <si>
    <t>Aportes Nacion</t>
  </si>
  <si>
    <t>O1-1-02-06-06-01-04000000000</t>
  </si>
  <si>
    <t>Ministerio de Salud</t>
  </si>
  <si>
    <t>O1-1-02-06-06-01-04000000000-0000001</t>
  </si>
  <si>
    <t>31-Ministerio de Salud - Otras Nación</t>
  </si>
  <si>
    <t>O1-1-02-06-06-01-04000000000-0000002</t>
  </si>
  <si>
    <t>31-S.S.F. Cajas de compensación Art. 217 Ley 100 de 1993</t>
  </si>
  <si>
    <t>O1-1-02-06-06-01-04000000000-0000003</t>
  </si>
  <si>
    <t>31-S.S.F. Res. 1011/2021 oferta - Inimputables</t>
  </si>
  <si>
    <t>O1-1-02-06-06-01-04000000000-0000004</t>
  </si>
  <si>
    <t>31-S.S.F. Res. 1832/2021 oferta - Migrantes no asegurados</t>
  </si>
  <si>
    <t>O1-1-02-06-06-01-04000000000-0000005</t>
  </si>
  <si>
    <t>31-Res 1830/2021 - SP - prev. Violencia-promo. convivencia</t>
  </si>
  <si>
    <t>O1-1-02-06-06-01-04000000000-0000006</t>
  </si>
  <si>
    <t>31-Res 210/2022 - Inimputables</t>
  </si>
  <si>
    <t>O1-1-02-06-06-01-04000000000-0000007</t>
  </si>
  <si>
    <t>31-Res 309/2022 - SP - Tuberculosis</t>
  </si>
  <si>
    <t>O1-1-02-06-06-01-04000000000-0000008</t>
  </si>
  <si>
    <t>31-Res 424/2022 - SP - Hansen</t>
  </si>
  <si>
    <t>O1-1-02-06-06-01-04000000000-0000009</t>
  </si>
  <si>
    <t>31-Res 451/2022 - SP - ETV y Zoonosis</t>
  </si>
  <si>
    <t>O1-1-02-06-06-01-04000000000-0000010</t>
  </si>
  <si>
    <t>31-S.S.F. Res.1199/2022 Urgencias de migrantes</t>
  </si>
  <si>
    <t>O1-1-02-06-06-01-04000000000-0000011</t>
  </si>
  <si>
    <t>31-Res.1738/2022 Certificación Discapacidad</t>
  </si>
  <si>
    <t>O1-1-02-06-09</t>
  </si>
  <si>
    <t>Recursos del Sistema de Seguridad Social Integral</t>
  </si>
  <si>
    <t>O1-1-02-06-09-01</t>
  </si>
  <si>
    <t>Sistema General de Seguridad Social en Salud</t>
  </si>
  <si>
    <t>O1-1-02-06-09-01-06000000000</t>
  </si>
  <si>
    <t>Recursos ADRES -Cofinanciación UPC régimen subsidiado</t>
  </si>
  <si>
    <t>O1-1-02-06-09-01-06000000000-0000001</t>
  </si>
  <si>
    <t>336 -Recursos ADRES -Régimen subsidiado</t>
  </si>
  <si>
    <t>O1-1-02-06-09-01-06000000000-0000002</t>
  </si>
  <si>
    <t>336 - Superintendencia de Salud 0,4%</t>
  </si>
  <si>
    <t>O1-1-02-07</t>
  </si>
  <si>
    <t>Participacion y derechos por monopolio</t>
  </si>
  <si>
    <t>O1-1-02-07-01</t>
  </si>
  <si>
    <t>Derechos por la explotación juegos de suerte y azar</t>
  </si>
  <si>
    <t>O1-1-02-07-01-03</t>
  </si>
  <si>
    <t>Derechos por la explotación juegos de suerte y azar de loteríatradicional</t>
  </si>
  <si>
    <t>O1-1-02-07-01-03-01010000000</t>
  </si>
  <si>
    <t>Derechos de explotación</t>
  </si>
  <si>
    <t>O1-1-02-07-01-03-01010000000-0000001</t>
  </si>
  <si>
    <t>20-R.S. Loteria de Bogotá -  68%</t>
  </si>
  <si>
    <t>O1-1-02-07-01-03-01010000000-0000002</t>
  </si>
  <si>
    <t>20-Lotería de Bogotá - Colciencias 7%</t>
  </si>
  <si>
    <t>O1-1-02-07-01-03-01010000000-0000003</t>
  </si>
  <si>
    <t>20-FFDS Lotería de Bogotá- 25%</t>
  </si>
  <si>
    <t>O1-1-02-07-01-03-01020000000</t>
  </si>
  <si>
    <t>Impuesto a ganadores</t>
  </si>
  <si>
    <t>O1-1-02-07-01-03-01020000000-0000001</t>
  </si>
  <si>
    <t>20-R.S Loteria de Bogotá Impuesto Ganadores - 68%</t>
  </si>
  <si>
    <t>O1-1-02-07-01-03-01020000000-0000002</t>
  </si>
  <si>
    <t>20-FFDS Lotería de Bogotá- Impuesto Ganadores 32%</t>
  </si>
  <si>
    <t>O1-1-02-07-01-03-02000000000</t>
  </si>
  <si>
    <t>Loterías foráneas</t>
  </si>
  <si>
    <t>O1-1-02-07-01-03-02000000000-0000001</t>
  </si>
  <si>
    <t>20-R.S. Loterías Foraneas-  68%</t>
  </si>
  <si>
    <t>O1-1-02-07-01-03-02000000000-0000002</t>
  </si>
  <si>
    <t>20-FFDS Loterías Fóraneas  32%</t>
  </si>
  <si>
    <t>O1-1-02-07-01-04</t>
  </si>
  <si>
    <t>Derechos por la explotación juegos de suerte y azar de apuestaspermanentes o chance</t>
  </si>
  <si>
    <t>O1-1-02-07-01-04-01000000000</t>
  </si>
  <si>
    <t>20- R.S. Apuestas Permanentes  68%</t>
  </si>
  <si>
    <t>O1-1-02-07-01-04-02000000000</t>
  </si>
  <si>
    <t>20-Apuestas Permamentes- Colciencias 7%</t>
  </si>
  <si>
    <t>O1-1-02-07-01-04-03000000000</t>
  </si>
  <si>
    <t>20- FFDS Apuestas Permanentes  25%</t>
  </si>
  <si>
    <t>O1-1-02-07-01-05</t>
  </si>
  <si>
    <t>Derechos por la explotación juegos de suerte y azar de rifas</t>
  </si>
  <si>
    <t>O1-1-02-07-01-05-01000000000</t>
  </si>
  <si>
    <t>20-R.S. Rifas  68%</t>
  </si>
  <si>
    <t>O1-1-02-07-01-05-02000000000</t>
  </si>
  <si>
    <t>20-Rifas -Colciencias 7%</t>
  </si>
  <si>
    <t>O1-1-02-07-01-05-03000000000</t>
  </si>
  <si>
    <t>20-FFDS. Juegos Promocionales  25%</t>
  </si>
  <si>
    <t>20- FFDS.  Rifas -  25%</t>
  </si>
  <si>
    <t>O1-1-02-07-01-06</t>
  </si>
  <si>
    <t>Derechos por la explotación de juegos de suerte y azar de juegos promocionales</t>
  </si>
  <si>
    <t>O1-1-02-07-01-06-01000000000</t>
  </si>
  <si>
    <t>20-R.S. Juegos Promocionales- 68%</t>
  </si>
  <si>
    <t>O1-1-02-07-01-06-02000000000</t>
  </si>
  <si>
    <t>20- Juegos Promocionales- Colciencias 7%</t>
  </si>
  <si>
    <t>O1-1-02-07-01-06-03000000000</t>
  </si>
  <si>
    <t>O1-1-02-07-01-07</t>
  </si>
  <si>
    <t>Derechos por la explotación de juegos de suerte y azar de juegos localizados</t>
  </si>
  <si>
    <t>O1-1-02-07-01-07-01000000000</t>
  </si>
  <si>
    <t>Con situacion de fondos</t>
  </si>
  <si>
    <t>O1-1-02-07-01-07-01000000000-0000001</t>
  </si>
  <si>
    <t>20-FFDS Juegos Localizados de libre destinación 25%</t>
  </si>
  <si>
    <t>O1-1-02-07-01-07-02000000000</t>
  </si>
  <si>
    <t>Sin situacion de fondos</t>
  </si>
  <si>
    <t>O1-1-02-07-01-07-02000000000-0000001</t>
  </si>
  <si>
    <t>20 R.S. Juegos localizados para inversión en salud</t>
  </si>
  <si>
    <t>O1-1-02-07-01-09</t>
  </si>
  <si>
    <t>Derechos por la explotación de juegos de suerte y azar juegos novedosos</t>
  </si>
  <si>
    <t>O1-1-02-07-01-09-01000000000</t>
  </si>
  <si>
    <t>O1-1-02-07-01-09-01000000000-0000001</t>
  </si>
  <si>
    <t>20- FFDS Coljuegos con situación de fondos</t>
  </si>
  <si>
    <t>O1-1-02-07-01-09-02000000000</t>
  </si>
  <si>
    <t>O1-1-02-07-01-09-02000000000-0000001</t>
  </si>
  <si>
    <t>20- R.S. Coljuegos Sin Situación de Fondos</t>
  </si>
  <si>
    <t>O1-1-02-07-02</t>
  </si>
  <si>
    <t>Participación y derechos de explotación del ejercicio del monopolio de licores destilados y alcoholes potables</t>
  </si>
  <si>
    <t>O1-1-02-07-02-01</t>
  </si>
  <si>
    <t>Participación y derechos de explotación del ejercicio del monopolio de licores destilados</t>
  </si>
  <si>
    <t>O1-1-02-07-02-01-03020100000</t>
  </si>
  <si>
    <t>Participación por el consumo de licores destilados introducidosde producción nacional con destino a salud</t>
  </si>
  <si>
    <t>O1-1-02-07-02-01-03020100000-0000001</t>
  </si>
  <si>
    <t>20-R.S. Licores Nacionales 50%</t>
  </si>
  <si>
    <t>O1-1-02-07-02-01-03020100000-0000002</t>
  </si>
  <si>
    <t>20-FFDS Licores Nacionales 50%</t>
  </si>
  <si>
    <t>O1-1-02-07-02-01-03020201000</t>
  </si>
  <si>
    <t>Participación por el consumo de licores destilados introducidosproducción  extranjera recaudado por Fondo Cuenta de la FND con destino a salud</t>
  </si>
  <si>
    <t>O1-1-02-07-02-01-03020201000-0000001</t>
  </si>
  <si>
    <t>20-R.S. Licores Extranjeros 50%</t>
  </si>
  <si>
    <t>O1-1-02-07-02-01-03020201000-0000002</t>
  </si>
  <si>
    <t>20-FFDS Licores Extranjeros  50%</t>
  </si>
  <si>
    <t>O1-2</t>
  </si>
  <si>
    <t>RECURSOS DE CAPITAL</t>
  </si>
  <si>
    <t>O1-2-02</t>
  </si>
  <si>
    <t>EXCEDENTES FINANCIEROS</t>
  </si>
  <si>
    <t>O1-2-02-01</t>
  </si>
  <si>
    <t>Establecimientos públicos</t>
  </si>
  <si>
    <t>O1-2-02-01-01</t>
  </si>
  <si>
    <t>146  Excedentes Financieros - R/bce de Libre Destinación</t>
  </si>
  <si>
    <t>O1-2-05</t>
  </si>
  <si>
    <t>RENDIMIENTOS FINANCIEROS</t>
  </si>
  <si>
    <t>O1-2-05-02</t>
  </si>
  <si>
    <t>Depósitos</t>
  </si>
  <si>
    <t>O1-2-05-02-01</t>
  </si>
  <si>
    <t>Recursos del SGP</t>
  </si>
  <si>
    <t>O1-2-05-02-01-02</t>
  </si>
  <si>
    <t>SGP - Participación para salud</t>
  </si>
  <si>
    <t>O1-2-05-02-01-02-02000000000</t>
  </si>
  <si>
    <t>SGP Salud - Salud pública</t>
  </si>
  <si>
    <t>O1-2-05-02-01-02-02000000000-0000001</t>
  </si>
  <si>
    <t>578-Rendimientos Financ. SGP Salud Pública</t>
  </si>
  <si>
    <t>O1-2-05-02-01-02-03000000000</t>
  </si>
  <si>
    <t>SGP Salud-Prestación de Servicios de Salud</t>
  </si>
  <si>
    <t>O1-2-05-02-01-02-03000000000-0000001</t>
  </si>
  <si>
    <t>577-Rendimientos Financ. SGP Oferta</t>
  </si>
  <si>
    <t>O1-2-05-02-04</t>
  </si>
  <si>
    <t>Recursos propios con destinación específica</t>
  </si>
  <si>
    <t>O1-2-05-02-04-01</t>
  </si>
  <si>
    <t>Rendimientos financieros recursos propios con destinación específica</t>
  </si>
  <si>
    <t>O1-2-05-02-04-01-01000000000</t>
  </si>
  <si>
    <t>374-Rendimientos  fuentes Regimen subsidiado</t>
  </si>
  <si>
    <t>O1-2-05-02-04-01-02000000000</t>
  </si>
  <si>
    <t>374-  Rend. Fuentes Diferentes al SGP Salud Pública</t>
  </si>
  <si>
    <t>O1-2-05-02-04-01-03000000000</t>
  </si>
  <si>
    <t>374- Rend. Fuentes Diferentes al SGP Oferta</t>
  </si>
  <si>
    <t>O1-2-05-02-04-01-04000000000</t>
  </si>
  <si>
    <t>374- Rendimientos  rentas cedidas</t>
  </si>
  <si>
    <t>O1-2-05-02-04-01-04000000000-0000001</t>
  </si>
  <si>
    <t>374- Rendimientos cuenta 510 Davivienda</t>
  </si>
  <si>
    <t>O1-2-05-02-04-01-04000000000-0000002</t>
  </si>
  <si>
    <t>374- Rendimientos cuenta 232 Occidente</t>
  </si>
  <si>
    <t>O1-2-05-02-04-01-04000000000-0000003</t>
  </si>
  <si>
    <t>374- Rendimientos cuenta 702 Bancolombia</t>
  </si>
  <si>
    <t>O1-2-05-02-04-01-04000000000-0000004</t>
  </si>
  <si>
    <t>374- Rendimientos cuenta 230 Occidente</t>
  </si>
  <si>
    <t>O1-2-05-02-04-01-04000000000-0000005</t>
  </si>
  <si>
    <t>374- Rendimientos cuenta 104 Bogota</t>
  </si>
  <si>
    <t>O1-2-05-02-04-01-04000000000-0000006</t>
  </si>
  <si>
    <t>374- Rend. Cuenta Otros gastos de Inversión 102</t>
  </si>
  <si>
    <t>O1-2-05-02-04-01-04000000000-0000007</t>
  </si>
  <si>
    <t>374- Rend. de Funcionamiento 203</t>
  </si>
  <si>
    <t>O1-2-05-02-04-02</t>
  </si>
  <si>
    <t>Rendimientos Adres</t>
  </si>
  <si>
    <t>O1-2-05-02-04-02-01000000000</t>
  </si>
  <si>
    <t>374- Rend. Adres Impoconsumo de Cerveza Extranjera</t>
  </si>
  <si>
    <t>O1-2-05-02-04-02-02000000000</t>
  </si>
  <si>
    <t>374- Rend. Adres Impoconsumo de Cerveza Nacionales</t>
  </si>
  <si>
    <t>O1-2-05-02-04-02-03000000000</t>
  </si>
  <si>
    <t>374- Rend. Adres Advalorem del impuesto cigarrillos extranjero</t>
  </si>
  <si>
    <t>O1-2-05-02-04-02-04000000000</t>
  </si>
  <si>
    <t>374- Rend. Adres Advalorem del impuesto cigarrillos nacionales</t>
  </si>
  <si>
    <t>O1-2-05-02-04-02-05000000000</t>
  </si>
  <si>
    <t>374- Rend. Adres Impoconsumo de Cigarrillos Extranjeros</t>
  </si>
  <si>
    <t>O1-2-05-02-04-02-06000000000</t>
  </si>
  <si>
    <t>374- Rend. Adres Impoconsumo de Cigarrillos Nacionales</t>
  </si>
  <si>
    <t>O1-2-05-02-04-02-07000000000</t>
  </si>
  <si>
    <t>374- Rend. Adres Juego de apuestas permanentes o chance</t>
  </si>
  <si>
    <t>O1-2-05-02-04-02-08000000000</t>
  </si>
  <si>
    <t>374- Rend. Adres Impuesto a ganadores</t>
  </si>
  <si>
    <t>O1-2-05-02-04-02-09000000000</t>
  </si>
  <si>
    <t>374- Rend. Adres Impoconsumo de Licores, Vinos y Aperitivos Extranjero</t>
  </si>
  <si>
    <t>O1-2-05-02-04-02-10000000000</t>
  </si>
  <si>
    <t>374- Rend. Adres Impoconsumo de Licores, Vinos y Aperitivos  Nacionales</t>
  </si>
  <si>
    <t>O1-2-05-02-04-02-11000000000</t>
  </si>
  <si>
    <t>374- Rend. Adres Impuesto de loterias foraneas</t>
  </si>
  <si>
    <t>O1-2-05-02-04-02-12000000000</t>
  </si>
  <si>
    <t>374- Rend. Adres Impuesto de loterias tradicionales</t>
  </si>
  <si>
    <t>O1-2-05-02-04-02-13000000000</t>
  </si>
  <si>
    <t>374- Rend. Adres operación juegos promocionales</t>
  </si>
  <si>
    <t>O1-2-05-02-04-02-14000000000</t>
  </si>
  <si>
    <t>374- Rend. Adres premios caducos</t>
  </si>
  <si>
    <t>O1-2-05-02-04-02-15000000000</t>
  </si>
  <si>
    <t>374- Rend. Adres Excedentes rentas cedidas vigencia anterior</t>
  </si>
  <si>
    <t>O1-2-05-02-04-02-16000000000</t>
  </si>
  <si>
    <t>374- Rend. Adres recursos territoriales destinados al aseguramiento</t>
  </si>
  <si>
    <t>O1-2-08</t>
  </si>
  <si>
    <t>TRANSFERENCIAS DE CAPITAL</t>
  </si>
  <si>
    <t>O1-2-08-04</t>
  </si>
  <si>
    <t>Premios no reclamados</t>
  </si>
  <si>
    <t>O1-2-08-04-01</t>
  </si>
  <si>
    <t>20-R.S Premios de loterias</t>
  </si>
  <si>
    <t>O1-2-08-04-02</t>
  </si>
  <si>
    <t>O1-2-08-04-03</t>
  </si>
  <si>
    <t>20-R.S Premios de apuestas permanentes o chance</t>
  </si>
  <si>
    <t>O1-2-08-04-04</t>
  </si>
  <si>
    <t>20-R.S Premios de juegos novedosos</t>
  </si>
  <si>
    <t>O1-2-08-06</t>
  </si>
  <si>
    <t>De otras entidades del gobierno general</t>
  </si>
  <si>
    <t>O1-2-08-06-02</t>
  </si>
  <si>
    <t>O1-2-08-06-02-14</t>
  </si>
  <si>
    <t>Convenios entidades distritales</t>
  </si>
  <si>
    <t>O1-2-08-06-02-14-01000000000</t>
  </si>
  <si>
    <t>20-Convenios Entidades Distritales por Distribuir</t>
  </si>
  <si>
    <t>O1-2-10</t>
  </si>
  <si>
    <t>Recursos del balance</t>
  </si>
  <si>
    <t>O1-2-10-02</t>
  </si>
  <si>
    <t>Superávit fiscal</t>
  </si>
  <si>
    <t>O1-2-10-02-02</t>
  </si>
  <si>
    <t>Ingresos de destinacion especifica</t>
  </si>
  <si>
    <t>O1-2-10-02-02-01</t>
  </si>
  <si>
    <t>147 Otros recursos del Balance de destinacion especifica oferta</t>
  </si>
  <si>
    <t>O1-2-10-02-02-01-01000000000</t>
  </si>
  <si>
    <t>147 Otros R/bce PPNA 2018</t>
  </si>
  <si>
    <t>O1-2-10-02-02-01-02000000000</t>
  </si>
  <si>
    <t>147 Otros R/bce PPNA 2020</t>
  </si>
  <si>
    <t>O1-2-10-02-02-01-03000000000</t>
  </si>
  <si>
    <t>147 Rendimientos financieros SGP oferta 2020</t>
  </si>
  <si>
    <t>O1-2-10-02-02-02</t>
  </si>
  <si>
    <t>147 Otros recursos del Balance de destinacion especifica SP</t>
  </si>
  <si>
    <t>O1-2-10-02-02-02-01000000000</t>
  </si>
  <si>
    <t>147 otros R/bce Salud Pública</t>
  </si>
  <si>
    <t>O1-2-10-02-02-02-02000000000</t>
  </si>
  <si>
    <t>Rendimientos financieros del SGP</t>
  </si>
  <si>
    <t>O1-2-10-02-02-02-02000000000-0000001</t>
  </si>
  <si>
    <t>147 rendimientos SGP SP vigencia anterior  2020</t>
  </si>
  <si>
    <t>O1-2-10-02-02-02-02000000000-0000002</t>
  </si>
  <si>
    <t>147 rendimientos SGP SP vigencia anterior  2018</t>
  </si>
  <si>
    <t>O1-2-10-02-02-02-02000000000-0000003</t>
  </si>
  <si>
    <t>147 rendimientos SGP SP vigencia anterior  2019</t>
  </si>
  <si>
    <t>O1-2-10-02-02-02-02000000000-0000004</t>
  </si>
  <si>
    <t>147 rendimientos SGP SP vigencia anterior 2021</t>
  </si>
  <si>
    <t>147 rendimientos SGP SP vigencia anterior  2021</t>
  </si>
  <si>
    <t>O1-2-10-02-02-02-03000000000</t>
  </si>
  <si>
    <t>147 otros R/bce Salud Pública- Multas 2021</t>
  </si>
  <si>
    <t>O1-2-10-02-02-02-04000000000</t>
  </si>
  <si>
    <t>374 rendimientos financierors diferentes al  SGP vigencia  2021</t>
  </si>
  <si>
    <t>O1-2-10-02-02-03</t>
  </si>
  <si>
    <t>Recursos pasivos exigibles</t>
  </si>
  <si>
    <t>O1-2-10-02-02-03-01000000000</t>
  </si>
  <si>
    <t>86 Recursos pasivos exigibles</t>
  </si>
  <si>
    <t>O1-2-10-02-02-04</t>
  </si>
  <si>
    <t>Excedentes rentas cedidas 2021</t>
  </si>
  <si>
    <t>O1-2-10-02-02-04-01000000000</t>
  </si>
  <si>
    <t>147 Excedentes rentas cedidas 2021</t>
  </si>
  <si>
    <t>O1-2-10-02-04</t>
  </si>
  <si>
    <t>No incorporado de vigencias anteriores</t>
  </si>
  <si>
    <t>O1-2-10-02-04-01</t>
  </si>
  <si>
    <t>O1-2-10-02-04-01-01000000000</t>
  </si>
  <si>
    <t>R/bce SGP Salud Pública</t>
  </si>
  <si>
    <t>O1-2-10-02-04-01-01000000000-0000001</t>
  </si>
  <si>
    <t>498 Recursos SGP vigencias anteriores SP 2020</t>
  </si>
  <si>
    <t>O1-2-10-02-04-01-01000000000-0000002</t>
  </si>
  <si>
    <t>498 Recursos SGP vigencias anteriores SP 2019</t>
  </si>
  <si>
    <t>O1-2-10-02-04-01-01000000000-0000003</t>
  </si>
  <si>
    <t>498 Recursos SGP vigencias anteriores SP 2018</t>
  </si>
  <si>
    <t>O1-2-10-02-04-01-01000000000-0000004</t>
  </si>
  <si>
    <t>498 Recursos SGP vigencias anteriores SP 2017</t>
  </si>
  <si>
    <t>O1-2-10-02-04-01-01000000000-0000005</t>
  </si>
  <si>
    <t>498 Recursos SGP vigencias anteriores SP 2021</t>
  </si>
  <si>
    <t>O1-2-10-02-04-01-02000000000</t>
  </si>
  <si>
    <t>R/bce SGP Oferta</t>
  </si>
  <si>
    <t>O1-2-10-02-04-01-02000000000-0000001</t>
  </si>
  <si>
    <t>236 Recursos SGP vigencias anteriores Oferta 2019</t>
  </si>
  <si>
    <t>O1-2-10-02-04-01-02000000000-0000002</t>
  </si>
  <si>
    <t>236 Recursos SGP vigencias anteriores Oferta 2020</t>
  </si>
  <si>
    <t>O1-2-10-02-04-01-03000000000</t>
  </si>
  <si>
    <t>Recursos Pasivos Exigibles - Cuenta Maestra</t>
  </si>
  <si>
    <t>O1-2-10-02-04-01-03000000000-0000001</t>
  </si>
  <si>
    <t>530-Pasivos Exigibles cuenta maestra</t>
  </si>
  <si>
    <t>O1-5</t>
  </si>
  <si>
    <t>TRANSFERENCIAS ADMINISTRACION CENTRAL</t>
  </si>
  <si>
    <t>O1-5-50</t>
  </si>
  <si>
    <t>O1-5-50-01</t>
  </si>
  <si>
    <t>Aporte Ordinario</t>
  </si>
  <si>
    <t>O1-5-50-01-01</t>
  </si>
  <si>
    <t>Vigencia</t>
  </si>
  <si>
    <t>O1-5-50-01-01-01</t>
  </si>
  <si>
    <t>12 Aporte Ordinario-Otros del Distrito para compremeter en 2022</t>
  </si>
  <si>
    <t>O1-5-50-01-01-02</t>
  </si>
  <si>
    <t>7 Recursos Credito  [Recursos del Crédito Vigencias Futuras Acuerdo 788-2020]</t>
  </si>
  <si>
    <t>07 Recursos Credito  [Recursos del Crédito Vigencias Futuras Acuerdo 788-2020]</t>
  </si>
  <si>
    <t>O1-5-50-01-01-03</t>
  </si>
  <si>
    <t>12 Aporte Ordinario - Funcionamiento</t>
  </si>
  <si>
    <t>O1-5-50-01-01-04</t>
  </si>
  <si>
    <t>12 Aporte Ordinario  [Vigencias Futuras  NSJD-SC] Acuerdo 725 de 2018</t>
  </si>
  <si>
    <t>O1-5-50-01-01-05</t>
  </si>
  <si>
    <t>146 Aporte Ordinario  - Recursos del Balance de Libre destinación [Vigencias Futuras  NSJD-SC] Acuerdo 725 de 2018</t>
  </si>
  <si>
    <t>O1-5-50-01-01-06</t>
  </si>
  <si>
    <t>12 Aporte Ordinario- Contrapartida Regalías ICBIS  Proyecto 035"Buenas Practicas"</t>
  </si>
  <si>
    <t>O1-5-50-01-01-07</t>
  </si>
  <si>
    <t>12 Aporte Ordinario- Vigencias futuras [Acuerdo 788-2020]</t>
  </si>
  <si>
    <t>O1-5-50-01-01-08</t>
  </si>
  <si>
    <t>07 Recursos del Crédito</t>
  </si>
  <si>
    <t>O1-5-50-01-01-08-01000000000</t>
  </si>
  <si>
    <t>07 Recursos del Crédito - [VF Usme ]Acuerdo 713 de 2018 Indexación</t>
  </si>
  <si>
    <t>O1-5-50-01-01-09</t>
  </si>
  <si>
    <t>549 Impuesto a los Cigarrillos Extranjeros</t>
  </si>
  <si>
    <t>O1-5-50-01-01-10</t>
  </si>
  <si>
    <t>582 Aporte Ordinario -Gestión de Activos [Vigencia Futura Usme]Acuerdo 713 de 2018</t>
  </si>
  <si>
    <t>O1-5-50-01-01-11</t>
  </si>
  <si>
    <t>12 Aporte Ordinario  [VF -USME ] Acuerdo 713-2018</t>
  </si>
  <si>
    <t>O1-5-50-01-01-12</t>
  </si>
  <si>
    <t>439 - Recursos del Distrito PCC - Otros Distrito</t>
  </si>
  <si>
    <t>O1-5-50-01-01-13</t>
  </si>
  <si>
    <t>74 - Aporte Ordinario [Recursos Pasivos Exigibles Otros Distrito].</t>
  </si>
  <si>
    <t>O1-5-50-01-01-14</t>
  </si>
  <si>
    <t>12 Aporte Ordinario Vigencias futuras 2023  [Acta CONFIS 002-2022]</t>
  </si>
  <si>
    <t>O1-5-50-01-01-15</t>
  </si>
  <si>
    <t>12 Aporte Ordinario Vigencias futuras 2023  [Acta CONFIS 004-2022]</t>
  </si>
  <si>
    <t>O1-5-50-01-01-16</t>
  </si>
  <si>
    <t>146 Aporte Ordinario  - RB de Libre destinación vigencia 2022</t>
  </si>
  <si>
    <t>O1-5-50-01-01-17</t>
  </si>
  <si>
    <t>146 SSF- Aporte Ordinario  - RB</t>
  </si>
  <si>
    <t>O1-5-50-01-02</t>
  </si>
  <si>
    <t>Rendimientos financieros SGP</t>
  </si>
  <si>
    <t>O1-5-50-01-02-01</t>
  </si>
  <si>
    <t>574- Rendimientos Financieros SGP Salud Pública.</t>
  </si>
  <si>
    <t>O1-5-50-02</t>
  </si>
  <si>
    <t>Sistema General de Participaciones</t>
  </si>
  <si>
    <t>O1-5-50-02-02</t>
  </si>
  <si>
    <t>Participaciones para Salud - Régimen Subsidiado</t>
  </si>
  <si>
    <t>O1-5-50-02-02-01</t>
  </si>
  <si>
    <t>569-Part. Para Salud Reg. Sub. Doc.SGP-Ultima doceava 2021</t>
  </si>
  <si>
    <t>O1-5-50-02-02-02</t>
  </si>
  <si>
    <t>569-Part. Para Salud Reg. Sub. 11/12 AVAS 2022</t>
  </si>
  <si>
    <t>O1-5-50-02-03</t>
  </si>
  <si>
    <t>Participaciones para Salud - Salud Pública</t>
  </si>
  <si>
    <t>O1-5-50-02-03-01</t>
  </si>
  <si>
    <t>570-Part. Salud Salud Pública Doc. SGP-Ultima doceava 2021</t>
  </si>
  <si>
    <t>O1-5-50-02-03-02</t>
  </si>
  <si>
    <t>570-Part. Salud  11/12 avas Salud Pública- 2022</t>
  </si>
  <si>
    <t>217 rows selected.</t>
  </si>
  <si>
    <t xml:space="preserve"> </t>
  </si>
  <si>
    <t>DIRECCION FINANCIERA - TESORERIA</t>
  </si>
  <si>
    <t>EJECUCION DE PRESUPUESTO DE RENTAS E INGRESOS - SISTEMA GENERAL DE REGALIAS</t>
  </si>
  <si>
    <t xml:space="preserve">EMPRESA:       CODIGO:  951   NOMBRE:    FONDO FINANCIERO DISTRITAL  DE  SALUD  - SISTEMA GENERAL DE REGALIAS </t>
  </si>
  <si>
    <t>MES:                               OCTUBRE  2021</t>
  </si>
  <si>
    <t>NOVIEMBRE DE 2022</t>
  </si>
  <si>
    <t xml:space="preserve">UNIDAD EJECUTORA:         0 1    </t>
  </si>
  <si>
    <t>00-1</t>
  </si>
  <si>
    <t>BIENIO                   21-22</t>
  </si>
  <si>
    <t>RUBRO PRESUPUESTAL</t>
  </si>
  <si>
    <t>MODIFICACIONES</t>
  </si>
  <si>
    <t>TOTAL RECAUDOS</t>
  </si>
  <si>
    <t>EJEC.</t>
  </si>
  <si>
    <t>CODIGO</t>
  </si>
  <si>
    <t>NOMBRE</t>
  </si>
  <si>
    <t xml:space="preserve">PRESUPUESTO </t>
  </si>
  <si>
    <t>PRESUPUESTO</t>
  </si>
  <si>
    <t>MES</t>
  </si>
  <si>
    <t>ACUMULADO</t>
  </si>
  <si>
    <t>PREPTAL.</t>
  </si>
  <si>
    <t xml:space="preserve">SALDO POR </t>
  </si>
  <si>
    <t xml:space="preserve">RECURSOS </t>
  </si>
  <si>
    <t xml:space="preserve">RECAUDO </t>
  </si>
  <si>
    <t>INICIAL</t>
  </si>
  <si>
    <t>DEFINITIVO</t>
  </si>
  <si>
    <t>%</t>
  </si>
  <si>
    <t>RECAUDAR</t>
  </si>
  <si>
    <t>RESERVAS</t>
  </si>
  <si>
    <t xml:space="preserve">ACUMULADO </t>
  </si>
  <si>
    <t>(+/-) (4)</t>
  </si>
  <si>
    <t>9=8/6</t>
  </si>
  <si>
    <t>10=6-8</t>
  </si>
  <si>
    <t>12=8+11</t>
  </si>
  <si>
    <t>8-2</t>
  </si>
  <si>
    <t>RECURSOS FONDOS</t>
  </si>
  <si>
    <t>8-2-2</t>
  </si>
  <si>
    <t>FONDO CIENCIA, TECNOLOGIA E INNOVACION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</si>
</sst>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3"/>
      <name val="Tahoma"/>
      <family val="2"/>
    </font>
    <font>
      <sz val="13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3"/>
      <color theme="1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/>
      <top style="thin"/>
      <bottom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47" fillId="0" borderId="0" xfId="0" applyFont="1" applyAlignment="1">
      <alignment vertical="center"/>
    </xf>
    <xf numFmtId="0" fontId="47" fillId="0" borderId="0" xfId="0" applyFont="1" applyAlignment="1">
      <alignment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48" fillId="0" borderId="12" xfId="0" applyFont="1" applyBorder="1" applyAlignment="1">
      <alignment vertical="center"/>
    </xf>
    <xf numFmtId="0" fontId="48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 vertical="center"/>
    </xf>
    <xf numFmtId="0" fontId="47" fillId="0" borderId="14" xfId="0" applyFont="1" applyBorder="1" applyAlignment="1">
      <alignment/>
    </xf>
    <xf numFmtId="164" fontId="47" fillId="0" borderId="14" xfId="47" applyNumberFormat="1" applyFont="1" applyFill="1" applyBorder="1" applyAlignment="1">
      <alignment/>
    </xf>
    <xf numFmtId="0" fontId="48" fillId="33" borderId="14" xfId="0" applyFont="1" applyFill="1" applyBorder="1" applyAlignment="1">
      <alignment vertical="center"/>
    </xf>
    <xf numFmtId="0" fontId="48" fillId="33" borderId="14" xfId="0" applyFont="1" applyFill="1" applyBorder="1" applyAlignment="1">
      <alignment/>
    </xf>
    <xf numFmtId="0" fontId="47" fillId="33" borderId="0" xfId="0" applyFont="1" applyFill="1" applyAlignment="1">
      <alignment/>
    </xf>
    <xf numFmtId="164" fontId="48" fillId="33" borderId="14" xfId="47" applyNumberFormat="1" applyFont="1" applyFill="1" applyBorder="1" applyAlignment="1">
      <alignment/>
    </xf>
    <xf numFmtId="0" fontId="48" fillId="0" borderId="0" xfId="0" applyFont="1" applyAlignment="1">
      <alignment/>
    </xf>
    <xf numFmtId="0" fontId="4" fillId="33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/>
    </xf>
    <xf numFmtId="0" fontId="5" fillId="33" borderId="0" xfId="0" applyFont="1" applyFill="1" applyAlignment="1">
      <alignment/>
    </xf>
    <xf numFmtId="164" fontId="4" fillId="33" borderId="14" xfId="47" applyNumberFormat="1" applyFont="1" applyFill="1" applyBorder="1" applyAlignment="1">
      <alignment/>
    </xf>
    <xf numFmtId="0" fontId="5" fillId="33" borderId="0" xfId="0" applyFont="1" applyFill="1" applyAlignment="1">
      <alignment wrapText="1"/>
    </xf>
    <xf numFmtId="0" fontId="47" fillId="0" borderId="0" xfId="0" applyFont="1" applyAlignment="1">
      <alignment wrapText="1"/>
    </xf>
    <xf numFmtId="0" fontId="47" fillId="33" borderId="0" xfId="0" applyFont="1" applyFill="1" applyAlignment="1">
      <alignment wrapText="1"/>
    </xf>
    <xf numFmtId="0" fontId="48" fillId="33" borderId="0" xfId="0" applyFont="1" applyFill="1" applyAlignment="1">
      <alignment/>
    </xf>
    <xf numFmtId="0" fontId="48" fillId="0" borderId="14" xfId="0" applyFont="1" applyBorder="1" applyAlignment="1">
      <alignment vertical="center"/>
    </xf>
    <xf numFmtId="0" fontId="48" fillId="0" borderId="14" xfId="0" applyFont="1" applyBorder="1" applyAlignment="1">
      <alignment/>
    </xf>
    <xf numFmtId="164" fontId="48" fillId="0" borderId="14" xfId="47" applyNumberFormat="1" applyFont="1" applyFill="1" applyBorder="1" applyAlignment="1">
      <alignment/>
    </xf>
    <xf numFmtId="0" fontId="47" fillId="0" borderId="12" xfId="0" applyFont="1" applyBorder="1" applyAlignment="1">
      <alignment vertical="center"/>
    </xf>
    <xf numFmtId="0" fontId="47" fillId="0" borderId="12" xfId="0" applyFont="1" applyBorder="1" applyAlignment="1">
      <alignment/>
    </xf>
    <xf numFmtId="164" fontId="47" fillId="0" borderId="12" xfId="47" applyNumberFormat="1" applyFont="1" applyFill="1" applyBorder="1" applyAlignment="1">
      <alignment/>
    </xf>
    <xf numFmtId="0" fontId="6" fillId="34" borderId="0" xfId="0" applyFont="1" applyFill="1" applyAlignment="1">
      <alignment/>
    </xf>
    <xf numFmtId="0" fontId="7" fillId="34" borderId="0" xfId="0" applyFont="1" applyFill="1" applyAlignment="1">
      <alignment/>
    </xf>
    <xf numFmtId="43" fontId="0" fillId="0" borderId="0" xfId="47" applyFont="1" applyAlignment="1">
      <alignment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8" fillId="34" borderId="0" xfId="0" applyFont="1" applyFill="1" applyAlignment="1">
      <alignment horizontal="center"/>
    </xf>
    <xf numFmtId="0" fontId="10" fillId="34" borderId="0" xfId="0" applyFont="1" applyFill="1" applyAlignment="1">
      <alignment/>
    </xf>
    <xf numFmtId="0" fontId="49" fillId="34" borderId="0" xfId="0" applyFont="1" applyFill="1" applyAlignment="1">
      <alignment/>
    </xf>
    <xf numFmtId="0" fontId="12" fillId="34" borderId="15" xfId="0" applyFont="1" applyFill="1" applyBorder="1" applyAlignment="1">
      <alignment/>
    </xf>
    <xf numFmtId="0" fontId="12" fillId="34" borderId="16" xfId="0" applyFont="1" applyFill="1" applyBorder="1" applyAlignment="1">
      <alignment/>
    </xf>
    <xf numFmtId="0" fontId="12" fillId="34" borderId="11" xfId="0" applyFont="1" applyFill="1" applyBorder="1" applyAlignment="1">
      <alignment/>
    </xf>
    <xf numFmtId="0" fontId="13" fillId="34" borderId="11" xfId="0" applyFont="1" applyFill="1" applyBorder="1" applyAlignment="1">
      <alignment/>
    </xf>
    <xf numFmtId="17" fontId="12" fillId="34" borderId="11" xfId="0" applyNumberFormat="1" applyFont="1" applyFill="1" applyBorder="1" applyAlignment="1">
      <alignment horizontal="left"/>
    </xf>
    <xf numFmtId="0" fontId="12" fillId="34" borderId="17" xfId="0" applyFont="1" applyFill="1" applyBorder="1" applyAlignment="1">
      <alignment/>
    </xf>
    <xf numFmtId="0" fontId="12" fillId="34" borderId="18" xfId="0" applyFont="1" applyFill="1" applyBorder="1" applyAlignment="1">
      <alignment horizontal="left"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3" fillId="34" borderId="18" xfId="0" applyFont="1" applyFill="1" applyBorder="1" applyAlignment="1">
      <alignment/>
    </xf>
    <xf numFmtId="0" fontId="12" fillId="34" borderId="11" xfId="0" applyFont="1" applyFill="1" applyBorder="1" applyAlignment="1">
      <alignment horizontal="center"/>
    </xf>
    <xf numFmtId="0" fontId="12" fillId="34" borderId="10" xfId="0" applyFont="1" applyFill="1" applyBorder="1" applyAlignment="1">
      <alignment/>
    </xf>
    <xf numFmtId="0" fontId="12" fillId="34" borderId="19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12" fillId="34" borderId="20" xfId="0" applyFont="1" applyFill="1" applyBorder="1" applyAlignment="1">
      <alignment horizontal="center"/>
    </xf>
    <xf numFmtId="0" fontId="12" fillId="34" borderId="21" xfId="0" applyFont="1" applyFill="1" applyBorder="1" applyAlignment="1">
      <alignment horizontal="center"/>
    </xf>
    <xf numFmtId="0" fontId="12" fillId="34" borderId="22" xfId="0" applyFont="1" applyFill="1" applyBorder="1" applyAlignment="1">
      <alignment horizontal="center"/>
    </xf>
    <xf numFmtId="0" fontId="12" fillId="34" borderId="14" xfId="0" applyFont="1" applyFill="1" applyBorder="1" applyAlignment="1">
      <alignment/>
    </xf>
    <xf numFmtId="0" fontId="12" fillId="34" borderId="18" xfId="0" applyFont="1" applyFill="1" applyBorder="1" applyAlignment="1">
      <alignment horizontal="center"/>
    </xf>
    <xf numFmtId="0" fontId="12" fillId="34" borderId="0" xfId="0" applyFont="1" applyFill="1" applyAlignment="1">
      <alignment horizontal="center"/>
    </xf>
    <xf numFmtId="0" fontId="12" fillId="34" borderId="23" xfId="0" applyFont="1" applyFill="1" applyBorder="1" applyAlignment="1">
      <alignment horizontal="center"/>
    </xf>
    <xf numFmtId="0" fontId="12" fillId="34" borderId="12" xfId="0" applyFont="1" applyFill="1" applyBorder="1" applyAlignment="1">
      <alignment horizontal="center"/>
    </xf>
    <xf numFmtId="0" fontId="12" fillId="34" borderId="24" xfId="0" applyFont="1" applyFill="1" applyBorder="1" applyAlignment="1">
      <alignment horizontal="center"/>
    </xf>
    <xf numFmtId="0" fontId="12" fillId="34" borderId="25" xfId="0" applyFont="1" applyFill="1" applyBorder="1" applyAlignment="1">
      <alignment horizontal="center"/>
    </xf>
    <xf numFmtId="0" fontId="12" fillId="34" borderId="26" xfId="0" applyFont="1" applyFill="1" applyBorder="1" applyAlignment="1">
      <alignment horizontal="center"/>
    </xf>
    <xf numFmtId="0" fontId="12" fillId="34" borderId="27" xfId="0" applyFont="1" applyFill="1" applyBorder="1" applyAlignment="1">
      <alignment horizontal="center"/>
    </xf>
    <xf numFmtId="0" fontId="12" fillId="34" borderId="28" xfId="0" applyFont="1" applyFill="1" applyBorder="1" applyAlignment="1">
      <alignment horizontal="center"/>
    </xf>
    <xf numFmtId="0" fontId="12" fillId="34" borderId="23" xfId="0" applyFont="1" applyFill="1" applyBorder="1" applyAlignment="1">
      <alignment horizontal="left"/>
    </xf>
    <xf numFmtId="0" fontId="12" fillId="34" borderId="12" xfId="0" applyFont="1" applyFill="1" applyBorder="1" applyAlignment="1">
      <alignment/>
    </xf>
    <xf numFmtId="43" fontId="13" fillId="34" borderId="28" xfId="47" applyFont="1" applyFill="1" applyBorder="1" applyAlignment="1">
      <alignment/>
    </xf>
    <xf numFmtId="43" fontId="12" fillId="34" borderId="24" xfId="47" applyFont="1" applyFill="1" applyBorder="1" applyAlignment="1">
      <alignment/>
    </xf>
    <xf numFmtId="43" fontId="12" fillId="34" borderId="13" xfId="47" applyFont="1" applyFill="1" applyBorder="1" applyAlignment="1">
      <alignment/>
    </xf>
    <xf numFmtId="43" fontId="12" fillId="34" borderId="12" xfId="47" applyFont="1" applyFill="1" applyBorder="1" applyAlignment="1">
      <alignment/>
    </xf>
    <xf numFmtId="43" fontId="12" fillId="34" borderId="23" xfId="47" applyFont="1" applyFill="1" applyBorder="1" applyAlignment="1">
      <alignment/>
    </xf>
    <xf numFmtId="0" fontId="12" fillId="34" borderId="17" xfId="0" applyFont="1" applyFill="1" applyBorder="1" applyAlignment="1">
      <alignment horizontal="left"/>
    </xf>
    <xf numFmtId="43" fontId="12" fillId="34" borderId="0" xfId="47" applyFont="1" applyFill="1" applyAlignment="1">
      <alignment/>
    </xf>
    <xf numFmtId="43" fontId="12" fillId="34" borderId="14" xfId="47" applyFont="1" applyFill="1" applyBorder="1" applyAlignment="1">
      <alignment/>
    </xf>
    <xf numFmtId="43" fontId="12" fillId="34" borderId="17" xfId="47" applyFont="1" applyFill="1" applyBorder="1" applyAlignment="1">
      <alignment/>
    </xf>
    <xf numFmtId="43" fontId="12" fillId="34" borderId="0" xfId="47" applyFont="1" applyFill="1" applyBorder="1" applyAlignment="1">
      <alignment/>
    </xf>
    <xf numFmtId="43" fontId="12" fillId="34" borderId="18" xfId="47" applyFont="1" applyFill="1" applyBorder="1" applyAlignment="1">
      <alignment/>
    </xf>
    <xf numFmtId="0" fontId="13" fillId="34" borderId="27" xfId="0" applyFont="1" applyFill="1" applyBorder="1" applyAlignment="1">
      <alignment/>
    </xf>
    <xf numFmtId="0" fontId="12" fillId="34" borderId="26" xfId="0" applyFont="1" applyFill="1" applyBorder="1" applyAlignment="1">
      <alignment/>
    </xf>
    <xf numFmtId="43" fontId="13" fillId="34" borderId="25" xfId="47" applyFont="1" applyFill="1" applyBorder="1" applyAlignment="1">
      <alignment/>
    </xf>
    <xf numFmtId="43" fontId="13" fillId="34" borderId="26" xfId="47" applyFont="1" applyFill="1" applyBorder="1" applyAlignment="1">
      <alignment/>
    </xf>
    <xf numFmtId="43" fontId="50" fillId="34" borderId="27" xfId="47" applyFont="1" applyFill="1" applyBorder="1" applyAlignment="1">
      <alignment/>
    </xf>
    <xf numFmtId="43" fontId="13" fillId="34" borderId="27" xfId="47" applyFont="1" applyFill="1" applyBorder="1" applyAlignment="1">
      <alignment/>
    </xf>
    <xf numFmtId="0" fontId="50" fillId="34" borderId="0" xfId="0" applyFont="1" applyFill="1" applyAlignment="1">
      <alignment/>
    </xf>
    <xf numFmtId="43" fontId="50" fillId="34" borderId="0" xfId="0" applyNumberFormat="1" applyFont="1" applyFill="1" applyAlignment="1">
      <alignment/>
    </xf>
    <xf numFmtId="43" fontId="0" fillId="0" borderId="0" xfId="0" applyNumberFormat="1" applyAlignment="1">
      <alignment/>
    </xf>
    <xf numFmtId="0" fontId="0" fillId="34" borderId="0" xfId="0" applyFill="1" applyAlignment="1">
      <alignment/>
    </xf>
    <xf numFmtId="0" fontId="12" fillId="34" borderId="29" xfId="0" applyFont="1" applyFill="1" applyBorder="1" applyAlignment="1">
      <alignment horizontal="center"/>
    </xf>
    <xf numFmtId="0" fontId="12" fillId="34" borderId="3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12" fillId="34" borderId="13" xfId="0" applyFont="1" applyFill="1" applyBorder="1" applyAlignment="1">
      <alignment/>
    </xf>
    <xf numFmtId="0" fontId="12" fillId="34" borderId="15" xfId="0" applyFont="1" applyFill="1" applyBorder="1" applyAlignment="1">
      <alignment horizontal="center"/>
    </xf>
    <xf numFmtId="0" fontId="12" fillId="34" borderId="16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5"/>
  <sheetViews>
    <sheetView zoomScalePageLayoutView="0" workbookViewId="0" topLeftCell="A1">
      <selection activeCell="A2" sqref="A2:O223"/>
    </sheetView>
  </sheetViews>
  <sheetFormatPr defaultColWidth="11.421875" defaultRowHeight="15"/>
  <cols>
    <col min="1" max="1" width="49.28125" style="2" customWidth="1"/>
    <col min="2" max="2" width="11.57421875" style="2" bestFit="1" customWidth="1"/>
    <col min="3" max="3" width="47.140625" style="2" customWidth="1"/>
    <col min="4" max="4" width="22.00390625" style="2" bestFit="1" customWidth="1"/>
    <col min="5" max="5" width="14.8515625" style="2" customWidth="1"/>
    <col min="6" max="6" width="20.57421875" style="2" bestFit="1" customWidth="1"/>
    <col min="7" max="7" width="22.00390625" style="2" bestFit="1" customWidth="1"/>
    <col min="8" max="8" width="20.57421875" style="2" hidden="1" customWidth="1"/>
    <col min="9" max="9" width="20.57421875" style="2" bestFit="1" customWidth="1"/>
    <col min="10" max="10" width="22.00390625" style="2" bestFit="1" customWidth="1"/>
    <col min="11" max="11" width="20.57421875" style="2" hidden="1" customWidth="1"/>
    <col min="12" max="12" width="22.00390625" style="2" bestFit="1" customWidth="1"/>
    <col min="13" max="13" width="15.421875" style="2" bestFit="1" customWidth="1"/>
    <col min="14" max="14" width="20.57421875" style="2" bestFit="1" customWidth="1"/>
    <col min="15" max="15" width="11.7109375" style="2" bestFit="1" customWidth="1"/>
    <col min="16" max="16384" width="11.421875" style="2" customWidth="1"/>
  </cols>
  <sheetData>
    <row r="1" ht="15">
      <c r="A1" s="1" t="s">
        <v>0</v>
      </c>
    </row>
    <row r="2" ht="15.75">
      <c r="A2" s="3" t="s">
        <v>1</v>
      </c>
    </row>
    <row r="3" ht="15.75">
      <c r="A3" s="3" t="s">
        <v>2</v>
      </c>
    </row>
    <row r="4" ht="15.75" thickBot="1">
      <c r="A4" s="1"/>
    </row>
    <row r="5" spans="1:15" ht="15.75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</row>
    <row r="6" spans="1:15" ht="16.5" thickBot="1">
      <c r="A6" s="7" t="s">
        <v>18</v>
      </c>
      <c r="B6" s="8" t="s">
        <v>19</v>
      </c>
      <c r="C6" s="9" t="s">
        <v>20</v>
      </c>
      <c r="D6" s="8" t="s">
        <v>19</v>
      </c>
      <c r="E6" s="8" t="s">
        <v>19</v>
      </c>
      <c r="F6" s="8" t="s">
        <v>19</v>
      </c>
      <c r="G6" s="8" t="s">
        <v>19</v>
      </c>
      <c r="H6" s="8" t="s">
        <v>19</v>
      </c>
      <c r="I6" s="8" t="s">
        <v>19</v>
      </c>
      <c r="J6" s="8" t="s">
        <v>19</v>
      </c>
      <c r="K6" s="8" t="s">
        <v>19</v>
      </c>
      <c r="L6" s="8" t="s">
        <v>19</v>
      </c>
      <c r="M6" s="8" t="s">
        <v>19</v>
      </c>
      <c r="N6" s="8" t="s">
        <v>19</v>
      </c>
      <c r="O6" s="8" t="s">
        <v>19</v>
      </c>
    </row>
    <row r="7" spans="1:15" ht="15">
      <c r="A7" s="10" t="s">
        <v>21</v>
      </c>
      <c r="B7" s="11"/>
      <c r="C7" s="2" t="s">
        <v>22</v>
      </c>
      <c r="D7" s="12">
        <v>3127773051000</v>
      </c>
      <c r="E7" s="12">
        <v>0</v>
      </c>
      <c r="F7" s="12">
        <v>238340264000</v>
      </c>
      <c r="G7" s="12">
        <v>3366113315000</v>
      </c>
      <c r="H7" s="12">
        <v>0</v>
      </c>
      <c r="I7" s="12">
        <v>270670296874.67</v>
      </c>
      <c r="J7" s="12">
        <v>2812998585737.4</v>
      </c>
      <c r="K7" s="12">
        <v>0</v>
      </c>
      <c r="L7" s="12">
        <v>2812998585737.4</v>
      </c>
      <c r="M7" s="12">
        <v>83.568148855899</v>
      </c>
      <c r="N7" s="12">
        <v>553114729262.56</v>
      </c>
      <c r="O7" s="12">
        <v>16.431851144101</v>
      </c>
    </row>
    <row r="8" spans="1:15" ht="15">
      <c r="A8" s="10" t="s">
        <v>23</v>
      </c>
      <c r="B8" s="11"/>
      <c r="C8" s="2" t="s">
        <v>24</v>
      </c>
      <c r="D8" s="12">
        <v>1182243257000</v>
      </c>
      <c r="E8" s="12">
        <v>0</v>
      </c>
      <c r="F8" s="12">
        <v>-24514092671</v>
      </c>
      <c r="G8" s="12">
        <v>1157729164329</v>
      </c>
      <c r="H8" s="12">
        <v>0</v>
      </c>
      <c r="I8" s="12">
        <v>125657687527.01</v>
      </c>
      <c r="J8" s="12">
        <v>1238130678279.7</v>
      </c>
      <c r="K8" s="12">
        <v>0</v>
      </c>
      <c r="L8" s="12">
        <v>1238130678279.7</v>
      </c>
      <c r="M8" s="12">
        <v>106.94476017604</v>
      </c>
      <c r="N8" s="12">
        <v>-80401513950.74</v>
      </c>
      <c r="O8" s="12">
        <v>-6.944760176042</v>
      </c>
    </row>
    <row r="9" spans="1:15" ht="15">
      <c r="A9" s="10" t="s">
        <v>25</v>
      </c>
      <c r="B9" s="11"/>
      <c r="C9" s="2" t="s">
        <v>26</v>
      </c>
      <c r="D9" s="12">
        <v>1182243257000</v>
      </c>
      <c r="E9" s="12">
        <v>0</v>
      </c>
      <c r="F9" s="12">
        <v>-24514092671</v>
      </c>
      <c r="G9" s="12">
        <v>1157729164329</v>
      </c>
      <c r="H9" s="12">
        <v>0</v>
      </c>
      <c r="I9" s="12">
        <v>125657687527.01</v>
      </c>
      <c r="J9" s="12">
        <v>1238130678279.7</v>
      </c>
      <c r="K9" s="12">
        <v>0</v>
      </c>
      <c r="L9" s="12">
        <v>1238130678279.7</v>
      </c>
      <c r="M9" s="12">
        <v>106.94476017604</v>
      </c>
      <c r="N9" s="12">
        <v>-80401513950.74</v>
      </c>
      <c r="O9" s="12">
        <v>-6.944760176042</v>
      </c>
    </row>
    <row r="10" spans="1:15" ht="15">
      <c r="A10" s="10" t="s">
        <v>27</v>
      </c>
      <c r="B10" s="11"/>
      <c r="C10" s="2" t="s">
        <v>28</v>
      </c>
      <c r="D10" s="12">
        <v>1440000000</v>
      </c>
      <c r="E10" s="12">
        <v>0</v>
      </c>
      <c r="F10" s="12">
        <v>0</v>
      </c>
      <c r="G10" s="12">
        <v>1440000000</v>
      </c>
      <c r="H10" s="12">
        <v>0</v>
      </c>
      <c r="I10" s="12">
        <v>143401649.72</v>
      </c>
      <c r="J10" s="12">
        <v>2781623521.57</v>
      </c>
      <c r="K10" s="12">
        <v>0</v>
      </c>
      <c r="L10" s="12">
        <v>2781623521.57</v>
      </c>
      <c r="M10" s="12">
        <v>193.16830010903</v>
      </c>
      <c r="N10" s="12">
        <v>-1341623521.57</v>
      </c>
      <c r="O10" s="12">
        <v>-93.16830010903</v>
      </c>
    </row>
    <row r="11" spans="1:15" ht="15">
      <c r="A11" s="10" t="s">
        <v>29</v>
      </c>
      <c r="B11" s="11"/>
      <c r="C11" s="2" t="s">
        <v>30</v>
      </c>
      <c r="D11" s="12">
        <v>1440000000</v>
      </c>
      <c r="E11" s="12">
        <v>0</v>
      </c>
      <c r="F11" s="12">
        <v>0</v>
      </c>
      <c r="G11" s="12">
        <v>1440000000</v>
      </c>
      <c r="H11" s="12">
        <v>0</v>
      </c>
      <c r="I11" s="12">
        <v>143401649.72</v>
      </c>
      <c r="J11" s="12">
        <v>2781623521.57</v>
      </c>
      <c r="K11" s="12">
        <v>0</v>
      </c>
      <c r="L11" s="12">
        <v>2781623521.57</v>
      </c>
      <c r="M11" s="12">
        <v>193.16830010903</v>
      </c>
      <c r="N11" s="12">
        <v>-1341623521.57</v>
      </c>
      <c r="O11" s="12">
        <v>-93.16830010903</v>
      </c>
    </row>
    <row r="12" spans="1:15" s="17" customFormat="1" ht="15.75">
      <c r="A12" s="13" t="s">
        <v>31</v>
      </c>
      <c r="B12" s="14"/>
      <c r="C12" s="15" t="s">
        <v>32</v>
      </c>
      <c r="D12" s="16">
        <v>1440000000</v>
      </c>
      <c r="E12" s="16">
        <v>0</v>
      </c>
      <c r="F12" s="16">
        <v>0</v>
      </c>
      <c r="G12" s="16">
        <v>1440000000</v>
      </c>
      <c r="H12" s="16">
        <v>0</v>
      </c>
      <c r="I12" s="16">
        <v>143401649.72</v>
      </c>
      <c r="J12" s="16">
        <v>2781623521.57</v>
      </c>
      <c r="K12" s="16">
        <v>0</v>
      </c>
      <c r="L12" s="16">
        <v>2781623521.57</v>
      </c>
      <c r="M12" s="16">
        <v>193.16830010903</v>
      </c>
      <c r="N12" s="16">
        <v>-1341623521.57</v>
      </c>
      <c r="O12" s="16">
        <v>-93.16830010903</v>
      </c>
    </row>
    <row r="13" spans="1:15" ht="15">
      <c r="A13" s="10" t="s">
        <v>33</v>
      </c>
      <c r="B13" s="11"/>
      <c r="C13" s="2" t="s">
        <v>34</v>
      </c>
      <c r="D13" s="12">
        <v>1172000000</v>
      </c>
      <c r="E13" s="12">
        <v>0</v>
      </c>
      <c r="F13" s="12">
        <v>0</v>
      </c>
      <c r="G13" s="12">
        <v>1172000000</v>
      </c>
      <c r="H13" s="12">
        <v>0</v>
      </c>
      <c r="I13" s="12">
        <v>117518940.72</v>
      </c>
      <c r="J13" s="12">
        <v>2371537682.59</v>
      </c>
      <c r="K13" s="12">
        <v>0</v>
      </c>
      <c r="L13" s="12">
        <v>2371537682.59</v>
      </c>
      <c r="M13" s="12">
        <v>202.34963162031</v>
      </c>
      <c r="N13" s="12">
        <v>-1199537682.59</v>
      </c>
      <c r="O13" s="12">
        <v>-102.3496316203</v>
      </c>
    </row>
    <row r="14" spans="1:15" ht="15">
      <c r="A14" s="10" t="s">
        <v>35</v>
      </c>
      <c r="B14" s="11">
        <v>3</v>
      </c>
      <c r="C14" s="2" t="s">
        <v>36</v>
      </c>
      <c r="D14" s="12">
        <v>434700000</v>
      </c>
      <c r="E14" s="12">
        <v>0</v>
      </c>
      <c r="F14" s="12">
        <v>0</v>
      </c>
      <c r="G14" s="12">
        <v>434700000</v>
      </c>
      <c r="H14" s="12">
        <v>0</v>
      </c>
      <c r="I14" s="12">
        <v>36613112.72</v>
      </c>
      <c r="J14" s="12">
        <v>408672370.72</v>
      </c>
      <c r="K14" s="12">
        <v>0</v>
      </c>
      <c r="L14" s="12">
        <v>408672370.72</v>
      </c>
      <c r="M14" s="12">
        <v>94.012507642052</v>
      </c>
      <c r="N14" s="12">
        <v>26027629.28</v>
      </c>
      <c r="O14" s="12">
        <v>5.987492357948</v>
      </c>
    </row>
    <row r="15" spans="1:15" ht="15">
      <c r="A15" s="10" t="s">
        <v>37</v>
      </c>
      <c r="B15" s="11">
        <v>3</v>
      </c>
      <c r="C15" s="2" t="s">
        <v>38</v>
      </c>
      <c r="D15" s="12">
        <v>385700000</v>
      </c>
      <c r="E15" s="12">
        <v>0</v>
      </c>
      <c r="F15" s="12">
        <v>0</v>
      </c>
      <c r="G15" s="12">
        <v>385700000</v>
      </c>
      <c r="H15" s="12">
        <v>0</v>
      </c>
      <c r="I15" s="12">
        <v>17236786</v>
      </c>
      <c r="J15" s="12">
        <v>483865278</v>
      </c>
      <c r="K15" s="12">
        <v>0</v>
      </c>
      <c r="L15" s="12">
        <v>483865278</v>
      </c>
      <c r="M15" s="12">
        <v>125.45119989629</v>
      </c>
      <c r="N15" s="12">
        <v>-98165278</v>
      </c>
      <c r="O15" s="12">
        <v>-25.45119989629</v>
      </c>
    </row>
    <row r="16" spans="1:15" ht="15">
      <c r="A16" s="10" t="s">
        <v>39</v>
      </c>
      <c r="B16" s="11">
        <v>3</v>
      </c>
      <c r="C16" s="2" t="s">
        <v>40</v>
      </c>
      <c r="D16" s="12">
        <v>186300000</v>
      </c>
      <c r="E16" s="12">
        <v>0</v>
      </c>
      <c r="F16" s="12">
        <v>0</v>
      </c>
      <c r="G16" s="12">
        <v>186300000</v>
      </c>
      <c r="H16" s="12">
        <v>0</v>
      </c>
      <c r="I16" s="12">
        <v>26748996</v>
      </c>
      <c r="J16" s="12">
        <v>699227514.87</v>
      </c>
      <c r="K16" s="12">
        <v>0</v>
      </c>
      <c r="L16" s="12">
        <v>699227514.87</v>
      </c>
      <c r="M16" s="12">
        <v>375.32341109501</v>
      </c>
      <c r="N16" s="12">
        <v>-512927514.87</v>
      </c>
      <c r="O16" s="12">
        <v>-275.323411095</v>
      </c>
    </row>
    <row r="17" spans="1:15" ht="15">
      <c r="A17" s="10" t="s">
        <v>41</v>
      </c>
      <c r="B17" s="11">
        <v>3</v>
      </c>
      <c r="C17" s="2" t="s">
        <v>42</v>
      </c>
      <c r="D17" s="12">
        <v>165300000</v>
      </c>
      <c r="E17" s="12">
        <v>0</v>
      </c>
      <c r="F17" s="12">
        <v>0</v>
      </c>
      <c r="G17" s="12">
        <v>165300000</v>
      </c>
      <c r="H17" s="12">
        <v>0</v>
      </c>
      <c r="I17" s="12">
        <v>36920046</v>
      </c>
      <c r="J17" s="12">
        <v>779772519</v>
      </c>
      <c r="K17" s="12">
        <v>0</v>
      </c>
      <c r="L17" s="12">
        <v>779772519</v>
      </c>
      <c r="M17" s="12">
        <v>471.73171143376</v>
      </c>
      <c r="N17" s="12">
        <v>-614472519</v>
      </c>
      <c r="O17" s="12">
        <v>-371.7317114338</v>
      </c>
    </row>
    <row r="18" spans="1:15" ht="15">
      <c r="A18" s="10" t="s">
        <v>43</v>
      </c>
      <c r="B18" s="11"/>
      <c r="C18" s="2" t="s">
        <v>44</v>
      </c>
      <c r="D18" s="12">
        <v>268000000</v>
      </c>
      <c r="E18" s="12">
        <v>0</v>
      </c>
      <c r="F18" s="12">
        <v>0</v>
      </c>
      <c r="G18" s="12">
        <v>268000000</v>
      </c>
      <c r="H18" s="12">
        <v>0</v>
      </c>
      <c r="I18" s="12">
        <v>25882709</v>
      </c>
      <c r="J18" s="12">
        <v>410085838.98</v>
      </c>
      <c r="K18" s="12">
        <v>0</v>
      </c>
      <c r="L18" s="12">
        <v>410085838.98</v>
      </c>
      <c r="M18" s="12">
        <v>153.01710409701</v>
      </c>
      <c r="N18" s="12">
        <v>-142085838.98</v>
      </c>
      <c r="O18" s="12">
        <v>-53.01710409701</v>
      </c>
    </row>
    <row r="19" spans="1:15" ht="15">
      <c r="A19" s="10" t="s">
        <v>45</v>
      </c>
      <c r="B19" s="11">
        <v>3</v>
      </c>
      <c r="C19" s="2" t="s">
        <v>46</v>
      </c>
      <c r="D19" s="12">
        <v>200000000</v>
      </c>
      <c r="E19" s="12">
        <v>0</v>
      </c>
      <c r="F19" s="12">
        <v>0</v>
      </c>
      <c r="G19" s="12">
        <v>200000000</v>
      </c>
      <c r="H19" s="12">
        <v>0</v>
      </c>
      <c r="I19" s="12">
        <v>18703212</v>
      </c>
      <c r="J19" s="12">
        <v>233205398.98</v>
      </c>
      <c r="K19" s="12">
        <v>0</v>
      </c>
      <c r="L19" s="12">
        <v>233205398.98</v>
      </c>
      <c r="M19" s="12">
        <v>116.60269949</v>
      </c>
      <c r="N19" s="12">
        <v>-33205398.98</v>
      </c>
      <c r="O19" s="12">
        <v>-16.60269949</v>
      </c>
    </row>
    <row r="20" spans="1:15" ht="15">
      <c r="A20" s="10" t="s">
        <v>47</v>
      </c>
      <c r="B20" s="11">
        <v>3</v>
      </c>
      <c r="C20" s="2" t="s">
        <v>48</v>
      </c>
      <c r="D20" s="12">
        <v>68000000</v>
      </c>
      <c r="E20" s="12">
        <v>0</v>
      </c>
      <c r="F20" s="12">
        <v>0</v>
      </c>
      <c r="G20" s="12">
        <v>68000000</v>
      </c>
      <c r="H20" s="12">
        <v>0</v>
      </c>
      <c r="I20" s="12">
        <v>7179497</v>
      </c>
      <c r="J20" s="12">
        <v>176880440</v>
      </c>
      <c r="K20" s="12">
        <v>0</v>
      </c>
      <c r="L20" s="12">
        <v>176880440</v>
      </c>
      <c r="M20" s="12">
        <v>260.11829411765</v>
      </c>
      <c r="N20" s="12">
        <v>-108880440</v>
      </c>
      <c r="O20" s="12">
        <v>-160.1182941176</v>
      </c>
    </row>
    <row r="21" spans="1:15" ht="15.75">
      <c r="A21" s="18" t="s">
        <v>49</v>
      </c>
      <c r="B21" s="19"/>
      <c r="C21" s="20" t="s">
        <v>50</v>
      </c>
      <c r="D21" s="21">
        <v>1500000</v>
      </c>
      <c r="E21" s="21">
        <v>0</v>
      </c>
      <c r="F21" s="21">
        <v>0</v>
      </c>
      <c r="G21" s="21">
        <v>1500000</v>
      </c>
      <c r="H21" s="21">
        <v>0</v>
      </c>
      <c r="I21" s="21">
        <v>92578</v>
      </c>
      <c r="J21" s="21">
        <v>3038909</v>
      </c>
      <c r="K21" s="21">
        <v>0</v>
      </c>
      <c r="L21" s="21">
        <v>3038909</v>
      </c>
      <c r="M21" s="21">
        <v>202.59393333333</v>
      </c>
      <c r="N21" s="21">
        <v>-1538909</v>
      </c>
      <c r="O21" s="21">
        <v>-102.5939333333</v>
      </c>
    </row>
    <row r="22" spans="1:15" ht="15">
      <c r="A22" s="10" t="s">
        <v>51</v>
      </c>
      <c r="B22" s="11"/>
      <c r="C22" s="2" t="s">
        <v>52</v>
      </c>
      <c r="D22" s="12">
        <v>1500000</v>
      </c>
      <c r="E22" s="12">
        <v>0</v>
      </c>
      <c r="F22" s="12">
        <v>0</v>
      </c>
      <c r="G22" s="12">
        <v>1500000</v>
      </c>
      <c r="H22" s="12">
        <v>0</v>
      </c>
      <c r="I22" s="12">
        <v>92578</v>
      </c>
      <c r="J22" s="12">
        <v>3038909</v>
      </c>
      <c r="K22" s="12">
        <v>0</v>
      </c>
      <c r="L22" s="12">
        <v>3038909</v>
      </c>
      <c r="M22" s="12">
        <v>202.59393333333</v>
      </c>
      <c r="N22" s="12">
        <v>-1538909</v>
      </c>
      <c r="O22" s="12">
        <v>-102.5939333333</v>
      </c>
    </row>
    <row r="23" spans="1:15" ht="30">
      <c r="A23" s="10" t="s">
        <v>53</v>
      </c>
      <c r="B23" s="11"/>
      <c r="C23" s="23" t="s">
        <v>54</v>
      </c>
      <c r="D23" s="12">
        <v>1500000</v>
      </c>
      <c r="E23" s="12">
        <v>0</v>
      </c>
      <c r="F23" s="12">
        <v>0</v>
      </c>
      <c r="G23" s="12">
        <v>1500000</v>
      </c>
      <c r="H23" s="12">
        <v>0</v>
      </c>
      <c r="I23" s="12">
        <v>92578</v>
      </c>
      <c r="J23" s="12">
        <v>3038909</v>
      </c>
      <c r="K23" s="12">
        <v>0</v>
      </c>
      <c r="L23" s="12">
        <v>3038909</v>
      </c>
      <c r="M23" s="12">
        <v>202.59393333333</v>
      </c>
      <c r="N23" s="12">
        <v>-1538909</v>
      </c>
      <c r="O23" s="12">
        <v>-102.5939333333</v>
      </c>
    </row>
    <row r="24" spans="1:15" ht="30">
      <c r="A24" s="10" t="s">
        <v>55</v>
      </c>
      <c r="B24" s="11"/>
      <c r="C24" s="23" t="s">
        <v>56</v>
      </c>
      <c r="D24" s="12">
        <v>1500000</v>
      </c>
      <c r="E24" s="12">
        <v>0</v>
      </c>
      <c r="F24" s="12">
        <v>0</v>
      </c>
      <c r="G24" s="12">
        <v>1500000</v>
      </c>
      <c r="H24" s="12">
        <v>0</v>
      </c>
      <c r="I24" s="12">
        <v>92578</v>
      </c>
      <c r="J24" s="12">
        <v>3038909</v>
      </c>
      <c r="K24" s="12">
        <v>0</v>
      </c>
      <c r="L24" s="12">
        <v>3038909</v>
      </c>
      <c r="M24" s="12">
        <v>202.59393333333</v>
      </c>
      <c r="N24" s="12">
        <v>-1538909</v>
      </c>
      <c r="O24" s="12">
        <v>-102.5939333333</v>
      </c>
    </row>
    <row r="25" spans="1:15" ht="30">
      <c r="A25" s="10" t="s">
        <v>57</v>
      </c>
      <c r="B25" s="11">
        <v>3</v>
      </c>
      <c r="C25" s="23" t="s">
        <v>58</v>
      </c>
      <c r="D25" s="12">
        <v>500000</v>
      </c>
      <c r="E25" s="12">
        <v>0</v>
      </c>
      <c r="F25" s="12">
        <v>0</v>
      </c>
      <c r="G25" s="12">
        <v>500000</v>
      </c>
      <c r="H25" s="12">
        <v>0</v>
      </c>
      <c r="I25" s="12">
        <v>0</v>
      </c>
      <c r="J25" s="12">
        <v>3515</v>
      </c>
      <c r="K25" s="12">
        <v>0</v>
      </c>
      <c r="L25" s="12">
        <v>3515</v>
      </c>
      <c r="M25" s="12">
        <v>0.703</v>
      </c>
      <c r="N25" s="12">
        <v>496485</v>
      </c>
      <c r="O25" s="12">
        <v>99.297</v>
      </c>
    </row>
    <row r="26" spans="1:15" ht="15">
      <c r="A26" s="10" t="s">
        <v>59</v>
      </c>
      <c r="B26" s="11">
        <v>3</v>
      </c>
      <c r="C26" s="23" t="s">
        <v>60</v>
      </c>
      <c r="D26" s="12">
        <v>300000</v>
      </c>
      <c r="E26" s="12">
        <v>0</v>
      </c>
      <c r="F26" s="12">
        <v>0</v>
      </c>
      <c r="G26" s="12">
        <v>300000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300000</v>
      </c>
      <c r="O26" s="12">
        <v>100</v>
      </c>
    </row>
    <row r="27" spans="1:15" ht="15">
      <c r="A27" s="10" t="s">
        <v>61</v>
      </c>
      <c r="B27" s="11">
        <v>3</v>
      </c>
      <c r="C27" s="23" t="s">
        <v>62</v>
      </c>
      <c r="D27" s="12">
        <v>700000</v>
      </c>
      <c r="E27" s="12">
        <v>0</v>
      </c>
      <c r="F27" s="12">
        <v>0</v>
      </c>
      <c r="G27" s="12">
        <v>700000</v>
      </c>
      <c r="H27" s="12">
        <v>0</v>
      </c>
      <c r="I27" s="12">
        <v>92578</v>
      </c>
      <c r="J27" s="12">
        <v>1249794</v>
      </c>
      <c r="K27" s="12">
        <v>0</v>
      </c>
      <c r="L27" s="12">
        <v>1249794</v>
      </c>
      <c r="M27" s="12">
        <v>178.542</v>
      </c>
      <c r="N27" s="12">
        <v>-549794</v>
      </c>
      <c r="O27" s="12">
        <v>-78.542</v>
      </c>
    </row>
    <row r="28" spans="1:15" ht="15">
      <c r="A28" s="10" t="s">
        <v>63</v>
      </c>
      <c r="B28" s="11">
        <v>3</v>
      </c>
      <c r="C28" s="23" t="s">
        <v>64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1785600</v>
      </c>
      <c r="K28" s="12">
        <v>0</v>
      </c>
      <c r="L28" s="12">
        <v>1785600</v>
      </c>
      <c r="M28" s="12">
        <v>0</v>
      </c>
      <c r="N28" s="12">
        <v>-1785600</v>
      </c>
      <c r="O28" s="12">
        <v>0</v>
      </c>
    </row>
    <row r="29" spans="1:15" ht="15">
      <c r="A29" s="10" t="s">
        <v>65</v>
      </c>
      <c r="B29" s="11"/>
      <c r="C29" s="2" t="s">
        <v>66</v>
      </c>
      <c r="D29" s="12">
        <v>1028735389000</v>
      </c>
      <c r="E29" s="12">
        <v>0</v>
      </c>
      <c r="F29" s="12">
        <v>-30809476671</v>
      </c>
      <c r="G29" s="12">
        <v>997925912329</v>
      </c>
      <c r="H29" s="12">
        <v>0</v>
      </c>
      <c r="I29" s="12">
        <v>107815365451.31</v>
      </c>
      <c r="J29" s="12">
        <v>1046973077759</v>
      </c>
      <c r="K29" s="12">
        <v>0</v>
      </c>
      <c r="L29" s="12">
        <v>1046973077759</v>
      </c>
      <c r="M29" s="12">
        <v>104.91491049827</v>
      </c>
      <c r="N29" s="12">
        <v>-49047165429.99</v>
      </c>
      <c r="O29" s="12">
        <v>-4.914910498268</v>
      </c>
    </row>
    <row r="30" spans="1:15" ht="15">
      <c r="A30" s="10" t="s">
        <v>67</v>
      </c>
      <c r="B30" s="11"/>
      <c r="C30" s="2" t="s">
        <v>68</v>
      </c>
      <c r="D30" s="12">
        <v>125082508000</v>
      </c>
      <c r="E30" s="12">
        <v>0</v>
      </c>
      <c r="F30" s="12">
        <v>500000000</v>
      </c>
      <c r="G30" s="12">
        <v>125582508000</v>
      </c>
      <c r="H30" s="12">
        <v>0</v>
      </c>
      <c r="I30" s="12">
        <v>14738590897</v>
      </c>
      <c r="J30" s="12">
        <v>128092267932</v>
      </c>
      <c r="K30" s="12">
        <v>0</v>
      </c>
      <c r="L30" s="12">
        <v>128092267932</v>
      </c>
      <c r="M30" s="12">
        <v>101.99849483178</v>
      </c>
      <c r="N30" s="12">
        <v>-2509759932</v>
      </c>
      <c r="O30" s="12">
        <v>-1.99849483178</v>
      </c>
    </row>
    <row r="31" spans="1:15" ht="15">
      <c r="A31" s="10" t="s">
        <v>69</v>
      </c>
      <c r="B31" s="11"/>
      <c r="C31" s="2" t="s">
        <v>70</v>
      </c>
      <c r="D31" s="12">
        <v>125082508000</v>
      </c>
      <c r="E31" s="12">
        <v>0</v>
      </c>
      <c r="F31" s="12">
        <v>500000000</v>
      </c>
      <c r="G31" s="12">
        <v>125582508000</v>
      </c>
      <c r="H31" s="12">
        <v>0</v>
      </c>
      <c r="I31" s="12">
        <v>14738590897</v>
      </c>
      <c r="J31" s="12">
        <v>128092267932</v>
      </c>
      <c r="K31" s="12">
        <v>0</v>
      </c>
      <c r="L31" s="12">
        <v>128092267932</v>
      </c>
      <c r="M31" s="12">
        <v>101.99849483178</v>
      </c>
      <c r="N31" s="12">
        <v>-2509759932</v>
      </c>
      <c r="O31" s="12">
        <v>-1.99849483178</v>
      </c>
    </row>
    <row r="32" spans="1:15" ht="30.75">
      <c r="A32" s="18" t="s">
        <v>71</v>
      </c>
      <c r="B32" s="19"/>
      <c r="C32" s="22" t="s">
        <v>72</v>
      </c>
      <c r="D32" s="21">
        <v>53101508000</v>
      </c>
      <c r="E32" s="21">
        <v>0</v>
      </c>
      <c r="F32" s="21">
        <v>0</v>
      </c>
      <c r="G32" s="21">
        <v>53101508000</v>
      </c>
      <c r="H32" s="21">
        <v>0</v>
      </c>
      <c r="I32" s="21">
        <v>7620576283</v>
      </c>
      <c r="J32" s="21">
        <v>56716454502</v>
      </c>
      <c r="K32" s="21">
        <v>0</v>
      </c>
      <c r="L32" s="21">
        <v>56716454502</v>
      </c>
      <c r="M32" s="21">
        <v>106.80761552384</v>
      </c>
      <c r="N32" s="21">
        <v>-3614946502</v>
      </c>
      <c r="O32" s="21">
        <v>-6.807615523838</v>
      </c>
    </row>
    <row r="33" spans="1:15" ht="45">
      <c r="A33" s="10" t="s">
        <v>73</v>
      </c>
      <c r="B33" s="11">
        <v>3</v>
      </c>
      <c r="C33" s="23" t="s">
        <v>74</v>
      </c>
      <c r="D33" s="12">
        <v>53101508000</v>
      </c>
      <c r="E33" s="12">
        <v>0</v>
      </c>
      <c r="F33" s="12">
        <v>0</v>
      </c>
      <c r="G33" s="12">
        <v>53101508000</v>
      </c>
      <c r="H33" s="12">
        <v>0</v>
      </c>
      <c r="I33" s="12">
        <v>7620576283</v>
      </c>
      <c r="J33" s="12">
        <v>56627025551</v>
      </c>
      <c r="K33" s="12">
        <v>0</v>
      </c>
      <c r="L33" s="12">
        <v>56627025551</v>
      </c>
      <c r="M33" s="12">
        <v>106.63920420301</v>
      </c>
      <c r="N33" s="12">
        <v>-3525517551</v>
      </c>
      <c r="O33" s="12">
        <v>-6.639204203014</v>
      </c>
    </row>
    <row r="34" spans="1:15" ht="45">
      <c r="A34" s="10" t="s">
        <v>75</v>
      </c>
      <c r="B34" s="11">
        <v>3</v>
      </c>
      <c r="C34" s="23" t="s">
        <v>76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89428951</v>
      </c>
      <c r="K34" s="12">
        <v>0</v>
      </c>
      <c r="L34" s="12">
        <v>89428951</v>
      </c>
      <c r="M34" s="12">
        <v>0</v>
      </c>
      <c r="N34" s="12">
        <v>-89428951</v>
      </c>
      <c r="O34" s="12">
        <v>0</v>
      </c>
    </row>
    <row r="35" spans="1:15" ht="45.75">
      <c r="A35" s="13" t="s">
        <v>77</v>
      </c>
      <c r="B35" s="14"/>
      <c r="C35" s="24" t="s">
        <v>78</v>
      </c>
      <c r="D35" s="16">
        <v>70565000000</v>
      </c>
      <c r="E35" s="16">
        <v>0</v>
      </c>
      <c r="F35" s="16">
        <v>0</v>
      </c>
      <c r="G35" s="16">
        <v>70565000000</v>
      </c>
      <c r="H35" s="16">
        <v>0</v>
      </c>
      <c r="I35" s="16">
        <v>7006432116</v>
      </c>
      <c r="J35" s="16">
        <v>69638797116</v>
      </c>
      <c r="K35" s="16">
        <v>0</v>
      </c>
      <c r="L35" s="16">
        <v>69638797116</v>
      </c>
      <c r="M35" s="16">
        <v>98.687447199036</v>
      </c>
      <c r="N35" s="16">
        <v>926202884</v>
      </c>
      <c r="O35" s="16">
        <v>1.3125528009637</v>
      </c>
    </row>
    <row r="36" spans="1:15" ht="45">
      <c r="A36" s="10" t="s">
        <v>79</v>
      </c>
      <c r="B36" s="11">
        <v>3</v>
      </c>
      <c r="C36" s="23" t="s">
        <v>80</v>
      </c>
      <c r="D36" s="12">
        <v>35282500000</v>
      </c>
      <c r="E36" s="12">
        <v>0</v>
      </c>
      <c r="F36" s="12">
        <v>0</v>
      </c>
      <c r="G36" s="12">
        <v>35282500000</v>
      </c>
      <c r="H36" s="12">
        <v>0</v>
      </c>
      <c r="I36" s="12">
        <v>3503216058</v>
      </c>
      <c r="J36" s="12">
        <v>34819356058</v>
      </c>
      <c r="K36" s="12">
        <v>0</v>
      </c>
      <c r="L36" s="12">
        <v>34819356058</v>
      </c>
      <c r="M36" s="12">
        <v>98.687326742719</v>
      </c>
      <c r="N36" s="12">
        <v>463143942</v>
      </c>
      <c r="O36" s="12">
        <v>1.3126732572805</v>
      </c>
    </row>
    <row r="37" spans="1:15" ht="45">
      <c r="A37" s="10" t="s">
        <v>81</v>
      </c>
      <c r="B37" s="11">
        <v>3</v>
      </c>
      <c r="C37" s="23" t="s">
        <v>82</v>
      </c>
      <c r="D37" s="12">
        <v>35282500000</v>
      </c>
      <c r="E37" s="12">
        <v>0</v>
      </c>
      <c r="F37" s="12">
        <v>0</v>
      </c>
      <c r="G37" s="12">
        <v>35282500000</v>
      </c>
      <c r="H37" s="12">
        <v>0</v>
      </c>
      <c r="I37" s="12">
        <v>3503216058</v>
      </c>
      <c r="J37" s="12">
        <v>34819441058</v>
      </c>
      <c r="K37" s="12">
        <v>0</v>
      </c>
      <c r="L37" s="12">
        <v>34819441058</v>
      </c>
      <c r="M37" s="12">
        <v>98.687567655353</v>
      </c>
      <c r="N37" s="12">
        <v>463058942</v>
      </c>
      <c r="O37" s="12">
        <v>1.3124323446468</v>
      </c>
    </row>
    <row r="38" spans="1:15" ht="45.75">
      <c r="A38" s="18" t="s">
        <v>83</v>
      </c>
      <c r="B38" s="19"/>
      <c r="C38" s="22" t="s">
        <v>84</v>
      </c>
      <c r="D38" s="21">
        <v>1416000000</v>
      </c>
      <c r="E38" s="21">
        <v>0</v>
      </c>
      <c r="F38" s="21">
        <v>500000000</v>
      </c>
      <c r="G38" s="21">
        <v>1916000000</v>
      </c>
      <c r="H38" s="21">
        <v>0</v>
      </c>
      <c r="I38" s="21">
        <v>111582498</v>
      </c>
      <c r="J38" s="21">
        <v>1737016314</v>
      </c>
      <c r="K38" s="21">
        <v>0</v>
      </c>
      <c r="L38" s="21">
        <v>1737016314</v>
      </c>
      <c r="M38" s="21">
        <v>90.658471503132</v>
      </c>
      <c r="N38" s="21">
        <v>178983686</v>
      </c>
      <c r="O38" s="21">
        <v>9.3415284968685</v>
      </c>
    </row>
    <row r="39" spans="1:15" ht="45">
      <c r="A39" s="10" t="s">
        <v>85</v>
      </c>
      <c r="B39" s="11">
        <v>3</v>
      </c>
      <c r="C39" s="23" t="s">
        <v>86</v>
      </c>
      <c r="D39" s="12">
        <v>708000000</v>
      </c>
      <c r="E39" s="12">
        <v>0</v>
      </c>
      <c r="F39" s="12">
        <v>500000000</v>
      </c>
      <c r="G39" s="12">
        <v>1208000000</v>
      </c>
      <c r="H39" s="12">
        <v>0</v>
      </c>
      <c r="I39" s="12">
        <v>55791498</v>
      </c>
      <c r="J39" s="12">
        <v>866953314</v>
      </c>
      <c r="K39" s="12">
        <v>0</v>
      </c>
      <c r="L39" s="12">
        <v>866953314</v>
      </c>
      <c r="M39" s="12">
        <v>71.767658443709</v>
      </c>
      <c r="N39" s="12">
        <v>341046686</v>
      </c>
      <c r="O39" s="12">
        <v>28.232341556291</v>
      </c>
    </row>
    <row r="40" spans="1:15" ht="45">
      <c r="A40" s="10" t="s">
        <v>87</v>
      </c>
      <c r="B40" s="11">
        <v>3</v>
      </c>
      <c r="C40" s="23" t="s">
        <v>88</v>
      </c>
      <c r="D40" s="12">
        <v>708000000</v>
      </c>
      <c r="E40" s="12">
        <v>0</v>
      </c>
      <c r="F40" s="12">
        <v>0</v>
      </c>
      <c r="G40" s="12">
        <v>708000000</v>
      </c>
      <c r="H40" s="12">
        <v>0</v>
      </c>
      <c r="I40" s="12">
        <v>55791000</v>
      </c>
      <c r="J40" s="12">
        <v>870063000</v>
      </c>
      <c r="K40" s="12">
        <v>0</v>
      </c>
      <c r="L40" s="12">
        <v>870063000</v>
      </c>
      <c r="M40" s="12">
        <v>122.89025423729</v>
      </c>
      <c r="N40" s="12">
        <v>-162063000</v>
      </c>
      <c r="O40" s="12">
        <v>-22.89025423729</v>
      </c>
    </row>
    <row r="41" spans="1:15" ht="30">
      <c r="A41" s="10" t="s">
        <v>89</v>
      </c>
      <c r="B41" s="11"/>
      <c r="C41" s="23" t="s">
        <v>90</v>
      </c>
      <c r="D41" s="12">
        <v>13006480000</v>
      </c>
      <c r="E41" s="12">
        <v>0</v>
      </c>
      <c r="F41" s="12">
        <v>0</v>
      </c>
      <c r="G41" s="12">
        <v>13006480000</v>
      </c>
      <c r="H41" s="12">
        <v>0</v>
      </c>
      <c r="I41" s="12">
        <v>4971697030</v>
      </c>
      <c r="J41" s="12">
        <v>12443577114</v>
      </c>
      <c r="K41" s="12">
        <v>0</v>
      </c>
      <c r="L41" s="12">
        <v>12443577114</v>
      </c>
      <c r="M41" s="12">
        <v>95.672135074209</v>
      </c>
      <c r="N41" s="12">
        <v>562902886</v>
      </c>
      <c r="O41" s="12">
        <v>4.3278649257908</v>
      </c>
    </row>
    <row r="42" spans="1:15" ht="15">
      <c r="A42" s="10" t="s">
        <v>91</v>
      </c>
      <c r="B42" s="11"/>
      <c r="C42" s="23" t="s">
        <v>92</v>
      </c>
      <c r="D42" s="12">
        <v>13006480000</v>
      </c>
      <c r="E42" s="12">
        <v>0</v>
      </c>
      <c r="F42" s="12">
        <v>0</v>
      </c>
      <c r="G42" s="12">
        <v>13006480000</v>
      </c>
      <c r="H42" s="12">
        <v>0</v>
      </c>
      <c r="I42" s="12">
        <v>4971697030</v>
      </c>
      <c r="J42" s="12">
        <v>12443577114</v>
      </c>
      <c r="K42" s="12">
        <v>0</v>
      </c>
      <c r="L42" s="12">
        <v>12443577114</v>
      </c>
      <c r="M42" s="12">
        <v>95.672135074209</v>
      </c>
      <c r="N42" s="12">
        <v>562902886</v>
      </c>
      <c r="O42" s="12">
        <v>4.3278649257908</v>
      </c>
    </row>
    <row r="43" spans="1:15" ht="15.75">
      <c r="A43" s="13" t="s">
        <v>93</v>
      </c>
      <c r="B43" s="14"/>
      <c r="C43" s="24" t="s">
        <v>94</v>
      </c>
      <c r="D43" s="16">
        <v>13006480000</v>
      </c>
      <c r="E43" s="16">
        <v>0</v>
      </c>
      <c r="F43" s="16">
        <v>0</v>
      </c>
      <c r="G43" s="16">
        <v>13006480000</v>
      </c>
      <c r="H43" s="16">
        <v>0</v>
      </c>
      <c r="I43" s="16">
        <v>4971697030</v>
      </c>
      <c r="J43" s="16">
        <v>12443577114</v>
      </c>
      <c r="K43" s="16">
        <v>0</v>
      </c>
      <c r="L43" s="16">
        <v>12443577114</v>
      </c>
      <c r="M43" s="16">
        <v>95.672135074209</v>
      </c>
      <c r="N43" s="16">
        <v>562902886</v>
      </c>
      <c r="O43" s="16">
        <v>4.3278649257908</v>
      </c>
    </row>
    <row r="44" spans="1:15" ht="15">
      <c r="A44" s="10" t="s">
        <v>95</v>
      </c>
      <c r="B44" s="11">
        <v>3</v>
      </c>
      <c r="C44" s="23" t="s">
        <v>96</v>
      </c>
      <c r="D44" s="12">
        <v>12000000000</v>
      </c>
      <c r="E44" s="12">
        <v>0</v>
      </c>
      <c r="F44" s="12">
        <v>-11616077266</v>
      </c>
      <c r="G44" s="12">
        <v>383922734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383922734</v>
      </c>
      <c r="O44" s="12">
        <v>100</v>
      </c>
    </row>
    <row r="45" spans="1:15" ht="30">
      <c r="A45" s="10" t="s">
        <v>97</v>
      </c>
      <c r="B45" s="11">
        <v>3</v>
      </c>
      <c r="C45" s="23" t="s">
        <v>98</v>
      </c>
      <c r="D45" s="12">
        <v>1006480000</v>
      </c>
      <c r="E45" s="12">
        <v>0</v>
      </c>
      <c r="F45" s="12">
        <v>-827499848</v>
      </c>
      <c r="G45" s="12">
        <v>178980152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178980152</v>
      </c>
      <c r="O45" s="12">
        <v>100</v>
      </c>
    </row>
    <row r="46" spans="1:15" ht="30">
      <c r="A46" s="10" t="s">
        <v>99</v>
      </c>
      <c r="B46" s="11">
        <v>3</v>
      </c>
      <c r="C46" s="23" t="s">
        <v>100</v>
      </c>
      <c r="D46" s="12">
        <v>0</v>
      </c>
      <c r="E46" s="12">
        <v>0</v>
      </c>
      <c r="F46" s="12">
        <v>464329818</v>
      </c>
      <c r="G46" s="12">
        <v>464329818</v>
      </c>
      <c r="H46" s="12">
        <v>0</v>
      </c>
      <c r="I46" s="12">
        <v>0</v>
      </c>
      <c r="J46" s="12">
        <v>464329818</v>
      </c>
      <c r="K46" s="12">
        <v>0</v>
      </c>
      <c r="L46" s="12">
        <v>464329818</v>
      </c>
      <c r="M46" s="12">
        <v>100</v>
      </c>
      <c r="N46" s="12">
        <v>0</v>
      </c>
      <c r="O46" s="12">
        <v>0</v>
      </c>
    </row>
    <row r="47" spans="1:15" ht="30">
      <c r="A47" s="10" t="s">
        <v>101</v>
      </c>
      <c r="B47" s="11">
        <v>3</v>
      </c>
      <c r="C47" s="23" t="s">
        <v>102</v>
      </c>
      <c r="D47" s="12">
        <v>0</v>
      </c>
      <c r="E47" s="12">
        <v>0</v>
      </c>
      <c r="F47" s="12">
        <v>2793574000</v>
      </c>
      <c r="G47" s="12">
        <v>2793574000</v>
      </c>
      <c r="H47" s="12">
        <v>0</v>
      </c>
      <c r="I47" s="12">
        <v>0</v>
      </c>
      <c r="J47" s="12">
        <v>2793574000</v>
      </c>
      <c r="K47" s="12">
        <v>0</v>
      </c>
      <c r="L47" s="12">
        <v>2793574000</v>
      </c>
      <c r="M47" s="12">
        <v>100</v>
      </c>
      <c r="N47" s="12">
        <v>0</v>
      </c>
      <c r="O47" s="12">
        <v>0</v>
      </c>
    </row>
    <row r="48" spans="1:15" ht="30">
      <c r="A48" s="10" t="s">
        <v>103</v>
      </c>
      <c r="B48" s="11">
        <v>3</v>
      </c>
      <c r="C48" s="23" t="s">
        <v>104</v>
      </c>
      <c r="D48" s="12">
        <v>0</v>
      </c>
      <c r="E48" s="12">
        <v>0</v>
      </c>
      <c r="F48" s="12">
        <v>142431470</v>
      </c>
      <c r="G48" s="12">
        <v>142431470</v>
      </c>
      <c r="H48" s="12">
        <v>0</v>
      </c>
      <c r="I48" s="12">
        <v>0</v>
      </c>
      <c r="J48" s="12">
        <v>142431470</v>
      </c>
      <c r="K48" s="12">
        <v>0</v>
      </c>
      <c r="L48" s="12">
        <v>142431470</v>
      </c>
      <c r="M48" s="12">
        <v>100</v>
      </c>
      <c r="N48" s="12">
        <v>0</v>
      </c>
      <c r="O48" s="12">
        <v>0</v>
      </c>
    </row>
    <row r="49" spans="1:15" ht="15">
      <c r="A49" s="10" t="s">
        <v>105</v>
      </c>
      <c r="B49" s="11">
        <v>3</v>
      </c>
      <c r="C49" s="23" t="s">
        <v>106</v>
      </c>
      <c r="D49" s="12">
        <v>0</v>
      </c>
      <c r="E49" s="12">
        <v>0</v>
      </c>
      <c r="F49" s="12">
        <v>2683048000</v>
      </c>
      <c r="G49" s="12">
        <v>2683048000</v>
      </c>
      <c r="H49" s="12">
        <v>0</v>
      </c>
      <c r="I49" s="12">
        <v>0</v>
      </c>
      <c r="J49" s="12">
        <v>2683048000</v>
      </c>
      <c r="K49" s="12">
        <v>0</v>
      </c>
      <c r="L49" s="12">
        <v>2683048000</v>
      </c>
      <c r="M49" s="12">
        <v>100</v>
      </c>
      <c r="N49" s="12">
        <v>0</v>
      </c>
      <c r="O49" s="12">
        <v>0</v>
      </c>
    </row>
    <row r="50" spans="1:15" ht="15">
      <c r="A50" s="10" t="s">
        <v>107</v>
      </c>
      <c r="B50" s="11">
        <v>3</v>
      </c>
      <c r="C50" s="23" t="s">
        <v>108</v>
      </c>
      <c r="D50" s="12">
        <v>0</v>
      </c>
      <c r="E50" s="12">
        <v>0</v>
      </c>
      <c r="F50" s="12">
        <v>504594925</v>
      </c>
      <c r="G50" s="12">
        <v>504594925</v>
      </c>
      <c r="H50" s="12">
        <v>0</v>
      </c>
      <c r="I50" s="12">
        <v>0</v>
      </c>
      <c r="J50" s="12">
        <v>504594925</v>
      </c>
      <c r="K50" s="12">
        <v>0</v>
      </c>
      <c r="L50" s="12">
        <v>504594925</v>
      </c>
      <c r="M50" s="12">
        <v>100</v>
      </c>
      <c r="N50" s="12">
        <v>0</v>
      </c>
      <c r="O50" s="12">
        <v>0</v>
      </c>
    </row>
    <row r="51" spans="1:15" ht="15">
      <c r="A51" s="10" t="s">
        <v>109</v>
      </c>
      <c r="B51" s="11">
        <v>3</v>
      </c>
      <c r="C51" s="23" t="s">
        <v>110</v>
      </c>
      <c r="D51" s="12">
        <v>0</v>
      </c>
      <c r="E51" s="12">
        <v>0</v>
      </c>
      <c r="F51" s="12">
        <v>85651574</v>
      </c>
      <c r="G51" s="12">
        <v>85651574</v>
      </c>
      <c r="H51" s="12">
        <v>0</v>
      </c>
      <c r="I51" s="12">
        <v>0</v>
      </c>
      <c r="J51" s="12">
        <v>85651574</v>
      </c>
      <c r="K51" s="12">
        <v>0</v>
      </c>
      <c r="L51" s="12">
        <v>85651574</v>
      </c>
      <c r="M51" s="12">
        <v>100</v>
      </c>
      <c r="N51" s="12">
        <v>0</v>
      </c>
      <c r="O51" s="12">
        <v>0</v>
      </c>
    </row>
    <row r="52" spans="1:15" ht="15">
      <c r="A52" s="10" t="s">
        <v>111</v>
      </c>
      <c r="B52" s="11">
        <v>3</v>
      </c>
      <c r="C52" s="23" t="s">
        <v>112</v>
      </c>
      <c r="D52" s="12">
        <v>0</v>
      </c>
      <c r="E52" s="12">
        <v>0</v>
      </c>
      <c r="F52" s="12">
        <v>31324282</v>
      </c>
      <c r="G52" s="12">
        <v>31324282</v>
      </c>
      <c r="H52" s="12">
        <v>0</v>
      </c>
      <c r="I52" s="12">
        <v>0</v>
      </c>
      <c r="J52" s="12">
        <v>31324282</v>
      </c>
      <c r="K52" s="12">
        <v>0</v>
      </c>
      <c r="L52" s="12">
        <v>31324282</v>
      </c>
      <c r="M52" s="12">
        <v>100</v>
      </c>
      <c r="N52" s="12">
        <v>0</v>
      </c>
      <c r="O52" s="12">
        <v>0</v>
      </c>
    </row>
    <row r="53" spans="1:15" ht="30">
      <c r="A53" s="10" t="s">
        <v>113</v>
      </c>
      <c r="B53" s="11">
        <v>3</v>
      </c>
      <c r="C53" s="23" t="s">
        <v>114</v>
      </c>
      <c r="D53" s="12">
        <v>0</v>
      </c>
      <c r="E53" s="12">
        <v>0</v>
      </c>
      <c r="F53" s="12">
        <v>4971697030</v>
      </c>
      <c r="G53" s="12">
        <v>4971697030</v>
      </c>
      <c r="H53" s="12">
        <v>0</v>
      </c>
      <c r="I53" s="12">
        <v>4971697030</v>
      </c>
      <c r="J53" s="12">
        <v>4971697030</v>
      </c>
      <c r="K53" s="12">
        <v>0</v>
      </c>
      <c r="L53" s="12">
        <v>4971697030</v>
      </c>
      <c r="M53" s="12">
        <v>100</v>
      </c>
      <c r="N53" s="12">
        <v>0</v>
      </c>
      <c r="O53" s="12">
        <v>0</v>
      </c>
    </row>
    <row r="54" spans="1:15" ht="30">
      <c r="A54" s="10" t="s">
        <v>115</v>
      </c>
      <c r="B54" s="11">
        <v>3</v>
      </c>
      <c r="C54" s="23" t="s">
        <v>116</v>
      </c>
      <c r="D54" s="12">
        <v>0</v>
      </c>
      <c r="E54" s="12">
        <v>0</v>
      </c>
      <c r="F54" s="12">
        <v>766926015</v>
      </c>
      <c r="G54" s="12">
        <v>766926015</v>
      </c>
      <c r="H54" s="12">
        <v>0</v>
      </c>
      <c r="I54" s="12">
        <v>0</v>
      </c>
      <c r="J54" s="12">
        <v>766926015</v>
      </c>
      <c r="K54" s="12">
        <v>0</v>
      </c>
      <c r="L54" s="12">
        <v>766926015</v>
      </c>
      <c r="M54" s="12">
        <v>100</v>
      </c>
      <c r="N54" s="12">
        <v>0</v>
      </c>
      <c r="O54" s="12">
        <v>0</v>
      </c>
    </row>
    <row r="55" spans="1:15" ht="30">
      <c r="A55" s="10" t="s">
        <v>117</v>
      </c>
      <c r="B55" s="11"/>
      <c r="C55" s="23" t="s">
        <v>118</v>
      </c>
      <c r="D55" s="12">
        <v>890646401000</v>
      </c>
      <c r="E55" s="12">
        <v>0</v>
      </c>
      <c r="F55" s="12">
        <v>-31309476671</v>
      </c>
      <c r="G55" s="12">
        <v>859336924329</v>
      </c>
      <c r="H55" s="12">
        <v>0</v>
      </c>
      <c r="I55" s="12">
        <v>88105077524.31</v>
      </c>
      <c r="J55" s="12">
        <v>906437232712.99</v>
      </c>
      <c r="K55" s="12">
        <v>0</v>
      </c>
      <c r="L55" s="12">
        <v>906437232712.99</v>
      </c>
      <c r="M55" s="12">
        <v>105.48100600015</v>
      </c>
      <c r="N55" s="12">
        <v>-47100308383.99</v>
      </c>
      <c r="O55" s="12">
        <v>-5.481006000152</v>
      </c>
    </row>
    <row r="56" spans="1:15" ht="30">
      <c r="A56" s="10" t="s">
        <v>119</v>
      </c>
      <c r="B56" s="11"/>
      <c r="C56" s="23" t="s">
        <v>120</v>
      </c>
      <c r="D56" s="12">
        <v>890646401000</v>
      </c>
      <c r="E56" s="12">
        <v>0</v>
      </c>
      <c r="F56" s="12">
        <v>-31309476671</v>
      </c>
      <c r="G56" s="12">
        <v>859336924329</v>
      </c>
      <c r="H56" s="12">
        <v>0</v>
      </c>
      <c r="I56" s="12">
        <v>88105077524.31</v>
      </c>
      <c r="J56" s="12">
        <v>906437232712.99</v>
      </c>
      <c r="K56" s="12">
        <v>0</v>
      </c>
      <c r="L56" s="12">
        <v>906437232712.99</v>
      </c>
      <c r="M56" s="12">
        <v>105.48100600015</v>
      </c>
      <c r="N56" s="12">
        <v>-47100308383.99</v>
      </c>
      <c r="O56" s="12">
        <v>-5.481006000152</v>
      </c>
    </row>
    <row r="57" spans="1:15" ht="30.75">
      <c r="A57" s="13" t="s">
        <v>121</v>
      </c>
      <c r="B57" s="14"/>
      <c r="C57" s="24" t="s">
        <v>122</v>
      </c>
      <c r="D57" s="16">
        <v>890646401000</v>
      </c>
      <c r="E57" s="16">
        <v>0</v>
      </c>
      <c r="F57" s="16">
        <v>-31309476671</v>
      </c>
      <c r="G57" s="16">
        <v>859336924329</v>
      </c>
      <c r="H57" s="16">
        <v>0</v>
      </c>
      <c r="I57" s="16">
        <v>88105077524.31</v>
      </c>
      <c r="J57" s="16">
        <v>906437232712.99</v>
      </c>
      <c r="K57" s="16">
        <v>0</v>
      </c>
      <c r="L57" s="16">
        <v>906437232712.99</v>
      </c>
      <c r="M57" s="16">
        <v>105.48100600015</v>
      </c>
      <c r="N57" s="16">
        <v>-47100308383.99</v>
      </c>
      <c r="O57" s="16">
        <v>-5.481006000152</v>
      </c>
    </row>
    <row r="58" spans="1:15" ht="15">
      <c r="A58" s="10" t="s">
        <v>123</v>
      </c>
      <c r="B58" s="11">
        <v>3</v>
      </c>
      <c r="C58" s="23" t="s">
        <v>124</v>
      </c>
      <c r="D58" s="12">
        <v>883227393000</v>
      </c>
      <c r="E58" s="12">
        <v>0</v>
      </c>
      <c r="F58" s="12">
        <v>-31133330419</v>
      </c>
      <c r="G58" s="12">
        <v>852094062581</v>
      </c>
      <c r="H58" s="12">
        <v>0</v>
      </c>
      <c r="I58" s="12">
        <v>87501505712.31</v>
      </c>
      <c r="J58" s="12">
        <v>899797942780.99</v>
      </c>
      <c r="K58" s="12">
        <v>0</v>
      </c>
      <c r="L58" s="12">
        <v>899797942780.99</v>
      </c>
      <c r="M58" s="12">
        <v>105.59842889358</v>
      </c>
      <c r="N58" s="12">
        <v>-47703880199.99</v>
      </c>
      <c r="O58" s="12">
        <v>-5.598428893577</v>
      </c>
    </row>
    <row r="59" spans="1:15" ht="15">
      <c r="A59" s="10" t="s">
        <v>125</v>
      </c>
      <c r="B59" s="11">
        <v>3</v>
      </c>
      <c r="C59" s="23" t="s">
        <v>126</v>
      </c>
      <c r="D59" s="12">
        <v>7419008000</v>
      </c>
      <c r="E59" s="12">
        <v>0</v>
      </c>
      <c r="F59" s="12">
        <v>-176146252</v>
      </c>
      <c r="G59" s="12">
        <v>7242861748</v>
      </c>
      <c r="H59" s="12">
        <v>0</v>
      </c>
      <c r="I59" s="12">
        <v>603571812</v>
      </c>
      <c r="J59" s="12">
        <v>6639289932</v>
      </c>
      <c r="K59" s="12">
        <v>0</v>
      </c>
      <c r="L59" s="12">
        <v>6639289932</v>
      </c>
      <c r="M59" s="12">
        <v>91.666666616042</v>
      </c>
      <c r="N59" s="12">
        <v>603571816</v>
      </c>
      <c r="O59" s="12">
        <v>8.3333333839579</v>
      </c>
    </row>
    <row r="60" spans="1:15" ht="15">
      <c r="A60" s="10" t="s">
        <v>127</v>
      </c>
      <c r="B60" s="11"/>
      <c r="C60" s="23" t="s">
        <v>128</v>
      </c>
      <c r="D60" s="12">
        <v>152066368000</v>
      </c>
      <c r="E60" s="12">
        <v>0</v>
      </c>
      <c r="F60" s="12">
        <v>6295384000</v>
      </c>
      <c r="G60" s="12">
        <v>158361752000</v>
      </c>
      <c r="H60" s="12">
        <v>0</v>
      </c>
      <c r="I60" s="12">
        <v>17698827847.98</v>
      </c>
      <c r="J60" s="12">
        <v>188372938090.18</v>
      </c>
      <c r="K60" s="12">
        <v>0</v>
      </c>
      <c r="L60" s="12">
        <v>188372938090.18</v>
      </c>
      <c r="M60" s="12">
        <v>118.95103186922</v>
      </c>
      <c r="N60" s="12">
        <v>-30011186090.18</v>
      </c>
      <c r="O60" s="12">
        <v>-18.95103186922</v>
      </c>
    </row>
    <row r="61" spans="1:15" ht="30">
      <c r="A61" s="10" t="s">
        <v>129</v>
      </c>
      <c r="B61" s="11"/>
      <c r="C61" s="23" t="s">
        <v>130</v>
      </c>
      <c r="D61" s="12">
        <v>112088948000</v>
      </c>
      <c r="E61" s="12">
        <v>0</v>
      </c>
      <c r="F61" s="12">
        <v>6295384000</v>
      </c>
      <c r="G61" s="12">
        <v>118384332000</v>
      </c>
      <c r="H61" s="12">
        <v>0</v>
      </c>
      <c r="I61" s="12">
        <v>9388028831.98</v>
      </c>
      <c r="J61" s="12">
        <v>131236242361.18</v>
      </c>
      <c r="K61" s="12">
        <v>0</v>
      </c>
      <c r="L61" s="12">
        <v>131236242361.18</v>
      </c>
      <c r="M61" s="12">
        <v>110.85609061947</v>
      </c>
      <c r="N61" s="12">
        <v>-12851910361.18</v>
      </c>
      <c r="O61" s="12">
        <v>-10.85609061947</v>
      </c>
    </row>
    <row r="62" spans="1:15" ht="30">
      <c r="A62" s="10" t="s">
        <v>131</v>
      </c>
      <c r="B62" s="11"/>
      <c r="C62" s="23" t="s">
        <v>132</v>
      </c>
      <c r="D62" s="12">
        <v>15566555000</v>
      </c>
      <c r="E62" s="12">
        <v>0</v>
      </c>
      <c r="F62" s="12">
        <v>1000000000</v>
      </c>
      <c r="G62" s="12">
        <v>16566555000</v>
      </c>
      <c r="H62" s="12">
        <v>0</v>
      </c>
      <c r="I62" s="12">
        <v>1803474748.98</v>
      </c>
      <c r="J62" s="12">
        <v>18560983804.18</v>
      </c>
      <c r="K62" s="12">
        <v>0</v>
      </c>
      <c r="L62" s="12">
        <v>18560983804.18</v>
      </c>
      <c r="M62" s="12">
        <v>112.03888680646</v>
      </c>
      <c r="N62" s="12">
        <v>-1994428804.18</v>
      </c>
      <c r="O62" s="12">
        <v>-12.03888680646</v>
      </c>
    </row>
    <row r="63" spans="1:15" ht="15.75">
      <c r="A63" s="13" t="s">
        <v>133</v>
      </c>
      <c r="B63" s="14"/>
      <c r="C63" s="24" t="s">
        <v>134</v>
      </c>
      <c r="D63" s="16">
        <v>8650989000</v>
      </c>
      <c r="E63" s="16">
        <v>0</v>
      </c>
      <c r="F63" s="16">
        <v>0</v>
      </c>
      <c r="G63" s="16">
        <v>8650989000</v>
      </c>
      <c r="H63" s="16">
        <v>0</v>
      </c>
      <c r="I63" s="16">
        <v>1218794160</v>
      </c>
      <c r="J63" s="16">
        <v>10364195896</v>
      </c>
      <c r="K63" s="16">
        <v>0</v>
      </c>
      <c r="L63" s="16">
        <v>10364195896</v>
      </c>
      <c r="M63" s="16">
        <v>119.80359582008</v>
      </c>
      <c r="N63" s="16">
        <v>-1713206896</v>
      </c>
      <c r="O63" s="16">
        <v>-19.80359582008</v>
      </c>
    </row>
    <row r="64" spans="1:15" ht="15">
      <c r="A64" s="10" t="s">
        <v>135</v>
      </c>
      <c r="B64" s="11">
        <v>3</v>
      </c>
      <c r="C64" s="23" t="s">
        <v>136</v>
      </c>
      <c r="D64" s="12">
        <v>5882673000</v>
      </c>
      <c r="E64" s="12">
        <v>0</v>
      </c>
      <c r="F64" s="12">
        <v>0</v>
      </c>
      <c r="G64" s="12">
        <v>5882673000</v>
      </c>
      <c r="H64" s="12">
        <v>0</v>
      </c>
      <c r="I64" s="12">
        <v>828780029</v>
      </c>
      <c r="J64" s="12">
        <v>7047653209</v>
      </c>
      <c r="K64" s="12">
        <v>0</v>
      </c>
      <c r="L64" s="12">
        <v>7047653209</v>
      </c>
      <c r="M64" s="12">
        <v>119.80358603988</v>
      </c>
      <c r="N64" s="12">
        <v>-1164980209</v>
      </c>
      <c r="O64" s="12">
        <v>-19.80358603988</v>
      </c>
    </row>
    <row r="65" spans="1:15" ht="15">
      <c r="A65" s="10" t="s">
        <v>137</v>
      </c>
      <c r="B65" s="11">
        <v>3</v>
      </c>
      <c r="C65" s="23" t="s">
        <v>138</v>
      </c>
      <c r="D65" s="12">
        <v>605569000</v>
      </c>
      <c r="E65" s="12">
        <v>0</v>
      </c>
      <c r="F65" s="12">
        <v>0</v>
      </c>
      <c r="G65" s="12">
        <v>605569000</v>
      </c>
      <c r="H65" s="12">
        <v>0</v>
      </c>
      <c r="I65" s="12">
        <v>85315591</v>
      </c>
      <c r="J65" s="12">
        <v>674415865</v>
      </c>
      <c r="K65" s="12">
        <v>0</v>
      </c>
      <c r="L65" s="12">
        <v>674415865</v>
      </c>
      <c r="M65" s="12">
        <v>111.36895465257</v>
      </c>
      <c r="N65" s="12">
        <v>-68846865</v>
      </c>
      <c r="O65" s="12">
        <v>-11.36895465257</v>
      </c>
    </row>
    <row r="66" spans="1:15" ht="15">
      <c r="A66" s="10" t="s">
        <v>139</v>
      </c>
      <c r="B66" s="11">
        <v>3</v>
      </c>
      <c r="C66" s="23" t="s">
        <v>140</v>
      </c>
      <c r="D66" s="12">
        <v>2162747000</v>
      </c>
      <c r="E66" s="12">
        <v>0</v>
      </c>
      <c r="F66" s="12">
        <v>0</v>
      </c>
      <c r="G66" s="12">
        <v>2162747000</v>
      </c>
      <c r="H66" s="12">
        <v>0</v>
      </c>
      <c r="I66" s="12">
        <v>304698540</v>
      </c>
      <c r="J66" s="12">
        <v>2642126822</v>
      </c>
      <c r="K66" s="12">
        <v>0</v>
      </c>
      <c r="L66" s="12">
        <v>2642126822</v>
      </c>
      <c r="M66" s="12">
        <v>122.16532132515</v>
      </c>
      <c r="N66" s="12">
        <v>-479379822</v>
      </c>
      <c r="O66" s="12">
        <v>-22.16532132515</v>
      </c>
    </row>
    <row r="67" spans="1:15" s="17" customFormat="1" ht="15.75">
      <c r="A67" s="13" t="s">
        <v>141</v>
      </c>
      <c r="B67" s="14"/>
      <c r="C67" s="24" t="s">
        <v>142</v>
      </c>
      <c r="D67" s="16">
        <v>3351079000</v>
      </c>
      <c r="E67" s="16">
        <v>0</v>
      </c>
      <c r="F67" s="16">
        <v>1000000000</v>
      </c>
      <c r="G67" s="16">
        <v>4351079000</v>
      </c>
      <c r="H67" s="16">
        <v>0</v>
      </c>
      <c r="I67" s="16">
        <v>219850000</v>
      </c>
      <c r="J67" s="16">
        <v>4023114000</v>
      </c>
      <c r="K67" s="16">
        <v>0</v>
      </c>
      <c r="L67" s="16">
        <v>4023114000</v>
      </c>
      <c r="M67" s="16">
        <v>92.462444372993</v>
      </c>
      <c r="N67" s="16">
        <v>327965000</v>
      </c>
      <c r="O67" s="16">
        <v>7.5375556270065</v>
      </c>
    </row>
    <row r="68" spans="1:15" ht="30">
      <c r="A68" s="10" t="s">
        <v>143</v>
      </c>
      <c r="B68" s="11">
        <v>3</v>
      </c>
      <c r="C68" s="23" t="s">
        <v>144</v>
      </c>
      <c r="D68" s="12">
        <v>2278734000</v>
      </c>
      <c r="E68" s="12">
        <v>0</v>
      </c>
      <c r="F68" s="12">
        <v>1000000000</v>
      </c>
      <c r="G68" s="12">
        <v>3278734000</v>
      </c>
      <c r="H68" s="12">
        <v>0</v>
      </c>
      <c r="I68" s="12">
        <v>149498000</v>
      </c>
      <c r="J68" s="12">
        <v>2735717520</v>
      </c>
      <c r="K68" s="12">
        <v>0</v>
      </c>
      <c r="L68" s="12">
        <v>2735717520</v>
      </c>
      <c r="M68" s="12">
        <v>83.438227071791</v>
      </c>
      <c r="N68" s="12">
        <v>543016480</v>
      </c>
      <c r="O68" s="12">
        <v>16.561772928209</v>
      </c>
    </row>
    <row r="69" spans="1:15" ht="30">
      <c r="A69" s="10" t="s">
        <v>145</v>
      </c>
      <c r="B69" s="11">
        <v>3</v>
      </c>
      <c r="C69" s="23" t="s">
        <v>146</v>
      </c>
      <c r="D69" s="12">
        <v>1072345000</v>
      </c>
      <c r="E69" s="12">
        <v>0</v>
      </c>
      <c r="F69" s="12">
        <v>0</v>
      </c>
      <c r="G69" s="12">
        <v>1072345000</v>
      </c>
      <c r="H69" s="12">
        <v>0</v>
      </c>
      <c r="I69" s="12">
        <v>70352000</v>
      </c>
      <c r="J69" s="12">
        <v>1287396480</v>
      </c>
      <c r="K69" s="12">
        <v>0</v>
      </c>
      <c r="L69" s="12">
        <v>1287396480</v>
      </c>
      <c r="M69" s="12">
        <v>120.05431833971</v>
      </c>
      <c r="N69" s="12">
        <v>-215051480</v>
      </c>
      <c r="O69" s="12">
        <v>-20.05431833971</v>
      </c>
    </row>
    <row r="70" spans="1:15" s="17" customFormat="1" ht="15.75">
      <c r="A70" s="13" t="s">
        <v>147</v>
      </c>
      <c r="B70" s="14"/>
      <c r="C70" s="24" t="s">
        <v>148</v>
      </c>
      <c r="D70" s="16">
        <v>3564487000</v>
      </c>
      <c r="E70" s="16">
        <v>0</v>
      </c>
      <c r="F70" s="16">
        <v>0</v>
      </c>
      <c r="G70" s="16">
        <v>3564487000</v>
      </c>
      <c r="H70" s="16">
        <v>0</v>
      </c>
      <c r="I70" s="16">
        <v>364830588.98</v>
      </c>
      <c r="J70" s="16">
        <v>4173673908.18</v>
      </c>
      <c r="K70" s="16">
        <v>0</v>
      </c>
      <c r="L70" s="16">
        <v>4173673908.18</v>
      </c>
      <c r="M70" s="16">
        <v>117.09045111344</v>
      </c>
      <c r="N70" s="16">
        <v>-609186908.18</v>
      </c>
      <c r="O70" s="16">
        <v>-17.09045111344</v>
      </c>
    </row>
    <row r="71" spans="1:15" ht="15">
      <c r="A71" s="10" t="s">
        <v>149</v>
      </c>
      <c r="B71" s="11">
        <v>3</v>
      </c>
      <c r="C71" s="23" t="s">
        <v>150</v>
      </c>
      <c r="D71" s="12">
        <v>2423851160</v>
      </c>
      <c r="E71" s="12">
        <v>0</v>
      </c>
      <c r="F71" s="12">
        <v>-160</v>
      </c>
      <c r="G71" s="12">
        <v>2423851000</v>
      </c>
      <c r="H71" s="12">
        <v>0</v>
      </c>
      <c r="I71" s="12">
        <v>248084800.5</v>
      </c>
      <c r="J71" s="12">
        <v>2838098257.3</v>
      </c>
      <c r="K71" s="12">
        <v>0</v>
      </c>
      <c r="L71" s="12">
        <v>2838098257.3</v>
      </c>
      <c r="M71" s="12">
        <v>117.09045883183</v>
      </c>
      <c r="N71" s="12">
        <v>-414247257.3</v>
      </c>
      <c r="O71" s="12">
        <v>-17.09045883183</v>
      </c>
    </row>
    <row r="72" spans="1:15" ht="15">
      <c r="A72" s="10" t="s">
        <v>151</v>
      </c>
      <c r="B72" s="11">
        <v>3</v>
      </c>
      <c r="C72" s="23" t="s">
        <v>152</v>
      </c>
      <c r="D72" s="12">
        <v>1140635840</v>
      </c>
      <c r="E72" s="12">
        <v>0</v>
      </c>
      <c r="F72" s="12">
        <v>160</v>
      </c>
      <c r="G72" s="12">
        <v>1140636000</v>
      </c>
      <c r="H72" s="12">
        <v>0</v>
      </c>
      <c r="I72" s="12">
        <v>116745788.48</v>
      </c>
      <c r="J72" s="12">
        <v>1335575650.88</v>
      </c>
      <c r="K72" s="12">
        <v>0</v>
      </c>
      <c r="L72" s="12">
        <v>1335575650.88</v>
      </c>
      <c r="M72" s="12">
        <v>117.09043471186</v>
      </c>
      <c r="N72" s="12">
        <v>-194939650.88</v>
      </c>
      <c r="O72" s="12">
        <v>-17.09043471186</v>
      </c>
    </row>
    <row r="73" spans="1:15" s="17" customFormat="1" ht="30.75">
      <c r="A73" s="13" t="s">
        <v>153</v>
      </c>
      <c r="B73" s="14"/>
      <c r="C73" s="24" t="s">
        <v>154</v>
      </c>
      <c r="D73" s="16">
        <v>36930573000</v>
      </c>
      <c r="E73" s="16">
        <v>0</v>
      </c>
      <c r="F73" s="16">
        <v>0</v>
      </c>
      <c r="G73" s="16">
        <v>36930573000</v>
      </c>
      <c r="H73" s="16">
        <v>0</v>
      </c>
      <c r="I73" s="16">
        <v>3728782767</v>
      </c>
      <c r="J73" s="16">
        <v>39379241774</v>
      </c>
      <c r="K73" s="16">
        <v>0</v>
      </c>
      <c r="L73" s="16">
        <v>39379241774</v>
      </c>
      <c r="M73" s="16">
        <v>106.63046515417</v>
      </c>
      <c r="N73" s="16">
        <v>-2448668774</v>
      </c>
      <c r="O73" s="16">
        <v>-6.630465154169</v>
      </c>
    </row>
    <row r="74" spans="1:15" ht="15">
      <c r="A74" s="10" t="s">
        <v>155</v>
      </c>
      <c r="B74" s="11">
        <v>3</v>
      </c>
      <c r="C74" s="23" t="s">
        <v>156</v>
      </c>
      <c r="D74" s="12">
        <v>25112790000</v>
      </c>
      <c r="E74" s="12">
        <v>0</v>
      </c>
      <c r="F74" s="12">
        <v>0</v>
      </c>
      <c r="G74" s="12">
        <v>25112790000</v>
      </c>
      <c r="H74" s="12">
        <v>0</v>
      </c>
      <c r="I74" s="12">
        <v>2535572281</v>
      </c>
      <c r="J74" s="12">
        <v>26777884408</v>
      </c>
      <c r="K74" s="12">
        <v>0</v>
      </c>
      <c r="L74" s="12">
        <v>26777884408</v>
      </c>
      <c r="M74" s="12">
        <v>106.63046363228</v>
      </c>
      <c r="N74" s="12">
        <v>-1665094408</v>
      </c>
      <c r="O74" s="12">
        <v>-6.630463632277</v>
      </c>
    </row>
    <row r="75" spans="1:15" ht="15">
      <c r="A75" s="10" t="s">
        <v>157</v>
      </c>
      <c r="B75" s="11">
        <v>3</v>
      </c>
      <c r="C75" s="23" t="s">
        <v>158</v>
      </c>
      <c r="D75" s="12">
        <v>2585140000</v>
      </c>
      <c r="E75" s="12">
        <v>0</v>
      </c>
      <c r="F75" s="12">
        <v>0</v>
      </c>
      <c r="G75" s="12">
        <v>2585140000</v>
      </c>
      <c r="H75" s="12">
        <v>0</v>
      </c>
      <c r="I75" s="12">
        <v>261014794</v>
      </c>
      <c r="J75" s="12">
        <v>2756546922</v>
      </c>
      <c r="K75" s="12">
        <v>0</v>
      </c>
      <c r="L75" s="12">
        <v>2756546922</v>
      </c>
      <c r="M75" s="12">
        <v>106.63046960706</v>
      </c>
      <c r="N75" s="12">
        <v>-171406922</v>
      </c>
      <c r="O75" s="12">
        <v>-6.630469607062</v>
      </c>
    </row>
    <row r="76" spans="1:15" ht="15">
      <c r="A76" s="10" t="s">
        <v>159</v>
      </c>
      <c r="B76" s="11">
        <v>3</v>
      </c>
      <c r="C76" s="23" t="s">
        <v>160</v>
      </c>
      <c r="D76" s="12">
        <v>9232643000</v>
      </c>
      <c r="E76" s="12">
        <v>0</v>
      </c>
      <c r="F76" s="12">
        <v>0</v>
      </c>
      <c r="G76" s="12">
        <v>9232643000</v>
      </c>
      <c r="H76" s="12">
        <v>0</v>
      </c>
      <c r="I76" s="12">
        <v>932195692</v>
      </c>
      <c r="J76" s="12">
        <v>9844810444</v>
      </c>
      <c r="K76" s="12">
        <v>0</v>
      </c>
      <c r="L76" s="12">
        <v>9844810444</v>
      </c>
      <c r="M76" s="12">
        <v>106.63046804691</v>
      </c>
      <c r="N76" s="12">
        <v>-612167444</v>
      </c>
      <c r="O76" s="12">
        <v>-6.630468046907</v>
      </c>
    </row>
    <row r="77" spans="1:15" ht="30.75">
      <c r="A77" s="13" t="s">
        <v>161</v>
      </c>
      <c r="B77" s="14"/>
      <c r="C77" s="24" t="s">
        <v>162</v>
      </c>
      <c r="D77" s="16">
        <v>6556000</v>
      </c>
      <c r="E77" s="16">
        <v>0</v>
      </c>
      <c r="F77" s="16">
        <v>0</v>
      </c>
      <c r="G77" s="16">
        <v>6556000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6556000</v>
      </c>
      <c r="O77" s="16">
        <v>100</v>
      </c>
    </row>
    <row r="78" spans="1:15" ht="15">
      <c r="A78" s="10" t="s">
        <v>163</v>
      </c>
      <c r="B78" s="11">
        <v>3</v>
      </c>
      <c r="C78" s="23" t="s">
        <v>164</v>
      </c>
      <c r="D78" s="12">
        <v>4458000</v>
      </c>
      <c r="E78" s="12">
        <v>0</v>
      </c>
      <c r="F78" s="12">
        <v>0</v>
      </c>
      <c r="G78" s="12">
        <v>4458000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4458000</v>
      </c>
      <c r="O78" s="12">
        <v>100</v>
      </c>
    </row>
    <row r="79" spans="1:15" ht="15">
      <c r="A79" s="10" t="s">
        <v>165</v>
      </c>
      <c r="B79" s="11">
        <v>3</v>
      </c>
      <c r="C79" s="23" t="s">
        <v>166</v>
      </c>
      <c r="D79" s="12">
        <v>459000</v>
      </c>
      <c r="E79" s="12">
        <v>0</v>
      </c>
      <c r="F79" s="12">
        <v>0</v>
      </c>
      <c r="G79" s="12">
        <v>459000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459000</v>
      </c>
      <c r="O79" s="12">
        <v>100</v>
      </c>
    </row>
    <row r="80" spans="1:15" ht="15">
      <c r="A80" s="10" t="s">
        <v>167</v>
      </c>
      <c r="B80" s="11"/>
      <c r="C80" s="23" t="s">
        <v>168</v>
      </c>
      <c r="D80" s="12">
        <v>1639000</v>
      </c>
      <c r="E80" s="12">
        <v>0</v>
      </c>
      <c r="F80" s="12">
        <v>0</v>
      </c>
      <c r="G80" s="12">
        <v>1639000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1639000</v>
      </c>
      <c r="O80" s="12">
        <v>100</v>
      </c>
    </row>
    <row r="81" spans="1:15" ht="15">
      <c r="A81" s="10" t="s">
        <v>167</v>
      </c>
      <c r="B81" s="11">
        <v>3</v>
      </c>
      <c r="C81" s="23" t="s">
        <v>169</v>
      </c>
      <c r="D81" s="12">
        <v>1639000</v>
      </c>
      <c r="E81" s="12">
        <v>0</v>
      </c>
      <c r="F81" s="12">
        <v>0</v>
      </c>
      <c r="G81" s="12">
        <v>1639000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1639000</v>
      </c>
      <c r="O81" s="12">
        <v>100</v>
      </c>
    </row>
    <row r="82" spans="1:15" s="17" customFormat="1" ht="30.75">
      <c r="A82" s="13" t="s">
        <v>170</v>
      </c>
      <c r="B82" s="14"/>
      <c r="C82" s="24" t="s">
        <v>171</v>
      </c>
      <c r="D82" s="16">
        <v>654000000</v>
      </c>
      <c r="E82" s="16">
        <v>0</v>
      </c>
      <c r="F82" s="16">
        <v>0</v>
      </c>
      <c r="G82" s="16">
        <v>654000000</v>
      </c>
      <c r="H82" s="16">
        <v>0</v>
      </c>
      <c r="I82" s="16">
        <v>41944220</v>
      </c>
      <c r="J82" s="16">
        <v>470289320</v>
      </c>
      <c r="K82" s="16">
        <v>0</v>
      </c>
      <c r="L82" s="16">
        <v>470289320</v>
      </c>
      <c r="M82" s="16">
        <v>71.909681957187</v>
      </c>
      <c r="N82" s="16">
        <v>183710680</v>
      </c>
      <c r="O82" s="16">
        <v>28.090318042813</v>
      </c>
    </row>
    <row r="83" spans="1:15" ht="15">
      <c r="A83" s="10" t="s">
        <v>172</v>
      </c>
      <c r="B83" s="11">
        <v>3</v>
      </c>
      <c r="C83" s="23" t="s">
        <v>173</v>
      </c>
      <c r="D83" s="12">
        <v>444720000</v>
      </c>
      <c r="E83" s="12">
        <v>0</v>
      </c>
      <c r="F83" s="12">
        <v>0</v>
      </c>
      <c r="G83" s="12">
        <v>444720000</v>
      </c>
      <c r="H83" s="12">
        <v>0</v>
      </c>
      <c r="I83" s="12">
        <v>28522070</v>
      </c>
      <c r="J83" s="12">
        <v>319796738</v>
      </c>
      <c r="K83" s="12">
        <v>0</v>
      </c>
      <c r="L83" s="12">
        <v>319796738</v>
      </c>
      <c r="M83" s="12">
        <v>71.909682047131</v>
      </c>
      <c r="N83" s="12">
        <v>124923262</v>
      </c>
      <c r="O83" s="12">
        <v>28.090317952869</v>
      </c>
    </row>
    <row r="84" spans="1:15" ht="15">
      <c r="A84" s="10" t="s">
        <v>174</v>
      </c>
      <c r="B84" s="11">
        <v>3</v>
      </c>
      <c r="C84" s="23" t="s">
        <v>175</v>
      </c>
      <c r="D84" s="12">
        <v>45780000</v>
      </c>
      <c r="E84" s="12">
        <v>0</v>
      </c>
      <c r="F84" s="12">
        <v>0</v>
      </c>
      <c r="G84" s="12">
        <v>45780000</v>
      </c>
      <c r="H84" s="12">
        <v>0</v>
      </c>
      <c r="I84" s="12">
        <v>2936095</v>
      </c>
      <c r="J84" s="12">
        <v>32920253</v>
      </c>
      <c r="K84" s="12">
        <v>0</v>
      </c>
      <c r="L84" s="12">
        <v>32920253</v>
      </c>
      <c r="M84" s="12">
        <v>71.909683267803</v>
      </c>
      <c r="N84" s="12">
        <v>12859747</v>
      </c>
      <c r="O84" s="12">
        <v>28.090316732197</v>
      </c>
    </row>
    <row r="85" spans="1:15" ht="15">
      <c r="A85" s="10" t="s">
        <v>176</v>
      </c>
      <c r="B85" s="11">
        <v>3</v>
      </c>
      <c r="C85" s="23" t="s">
        <v>168</v>
      </c>
      <c r="D85" s="12">
        <v>163500000</v>
      </c>
      <c r="E85" s="12">
        <v>0</v>
      </c>
      <c r="F85" s="12">
        <v>0</v>
      </c>
      <c r="G85" s="12">
        <v>163500000</v>
      </c>
      <c r="H85" s="12">
        <v>0</v>
      </c>
      <c r="I85" s="12">
        <v>10486055</v>
      </c>
      <c r="J85" s="12">
        <v>117572329</v>
      </c>
      <c r="K85" s="12">
        <v>0</v>
      </c>
      <c r="L85" s="12">
        <v>117572329</v>
      </c>
      <c r="M85" s="12">
        <v>71.909681345566</v>
      </c>
      <c r="N85" s="12">
        <v>45927671</v>
      </c>
      <c r="O85" s="12">
        <v>28.090318654434</v>
      </c>
    </row>
    <row r="86" spans="1:15" s="17" customFormat="1" ht="30.75">
      <c r="A86" s="13" t="s">
        <v>177</v>
      </c>
      <c r="B86" s="14"/>
      <c r="C86" s="24" t="s">
        <v>178</v>
      </c>
      <c r="D86" s="16">
        <v>32315441000</v>
      </c>
      <c r="E86" s="16">
        <v>0</v>
      </c>
      <c r="F86" s="16">
        <v>0</v>
      </c>
      <c r="G86" s="16">
        <v>32315441000</v>
      </c>
      <c r="H86" s="16">
        <v>0</v>
      </c>
      <c r="I86" s="16">
        <v>3813827096</v>
      </c>
      <c r="J86" s="16">
        <v>39149393278</v>
      </c>
      <c r="K86" s="16">
        <v>0</v>
      </c>
      <c r="L86" s="16">
        <v>39149393278</v>
      </c>
      <c r="M86" s="16">
        <v>121.14763737249</v>
      </c>
      <c r="N86" s="16">
        <v>-6833952278</v>
      </c>
      <c r="O86" s="16">
        <v>-21.14763737249</v>
      </c>
    </row>
    <row r="87" spans="1:15" ht="15">
      <c r="A87" s="10" t="s">
        <v>179</v>
      </c>
      <c r="B87" s="11"/>
      <c r="C87" s="23" t="s">
        <v>180</v>
      </c>
      <c r="D87" s="12">
        <v>8078860000</v>
      </c>
      <c r="E87" s="12">
        <v>0</v>
      </c>
      <c r="F87" s="12">
        <v>0</v>
      </c>
      <c r="G87" s="12">
        <v>8078860000</v>
      </c>
      <c r="H87" s="12">
        <v>0</v>
      </c>
      <c r="I87" s="12">
        <v>953456774</v>
      </c>
      <c r="J87" s="12">
        <v>9787348321</v>
      </c>
      <c r="K87" s="12">
        <v>0</v>
      </c>
      <c r="L87" s="12">
        <v>9787348321</v>
      </c>
      <c r="M87" s="12">
        <v>121.14764113996</v>
      </c>
      <c r="N87" s="12">
        <v>-1708488321</v>
      </c>
      <c r="O87" s="12">
        <v>-21.14764113996</v>
      </c>
    </row>
    <row r="88" spans="1:15" ht="30">
      <c r="A88" s="10" t="s">
        <v>181</v>
      </c>
      <c r="B88" s="11">
        <v>3</v>
      </c>
      <c r="C88" s="23" t="s">
        <v>182</v>
      </c>
      <c r="D88" s="12">
        <v>8078860000</v>
      </c>
      <c r="E88" s="12">
        <v>0</v>
      </c>
      <c r="F88" s="12">
        <v>0</v>
      </c>
      <c r="G88" s="12">
        <v>8078860000</v>
      </c>
      <c r="H88" s="12">
        <v>0</v>
      </c>
      <c r="I88" s="12">
        <v>953456774</v>
      </c>
      <c r="J88" s="12">
        <v>9787348321</v>
      </c>
      <c r="K88" s="12">
        <v>0</v>
      </c>
      <c r="L88" s="12">
        <v>9787348321</v>
      </c>
      <c r="M88" s="12">
        <v>121.14764113996</v>
      </c>
      <c r="N88" s="12">
        <v>-1708488321</v>
      </c>
      <c r="O88" s="12">
        <v>-21.14764113996</v>
      </c>
    </row>
    <row r="89" spans="1:15" ht="15">
      <c r="A89" s="10" t="s">
        <v>183</v>
      </c>
      <c r="B89" s="11"/>
      <c r="C89" s="23" t="s">
        <v>184</v>
      </c>
      <c r="D89" s="12">
        <v>24236581000</v>
      </c>
      <c r="E89" s="12">
        <v>0</v>
      </c>
      <c r="F89" s="12">
        <v>0</v>
      </c>
      <c r="G89" s="12">
        <v>24236581000</v>
      </c>
      <c r="H89" s="12">
        <v>0</v>
      </c>
      <c r="I89" s="12">
        <v>2860370322</v>
      </c>
      <c r="J89" s="12">
        <v>29362044957</v>
      </c>
      <c r="K89" s="12">
        <v>0</v>
      </c>
      <c r="L89" s="12">
        <v>29362044957</v>
      </c>
      <c r="M89" s="12">
        <v>121.14763611666</v>
      </c>
      <c r="N89" s="12">
        <v>-5125463957</v>
      </c>
      <c r="O89" s="12">
        <v>-21.14763611666</v>
      </c>
    </row>
    <row r="90" spans="1:15" ht="30">
      <c r="A90" s="10" t="s">
        <v>185</v>
      </c>
      <c r="B90" s="11">
        <v>3</v>
      </c>
      <c r="C90" s="23" t="s">
        <v>186</v>
      </c>
      <c r="D90" s="12">
        <v>24236581000</v>
      </c>
      <c r="E90" s="12">
        <v>0</v>
      </c>
      <c r="F90" s="12">
        <v>0</v>
      </c>
      <c r="G90" s="12">
        <v>24236581000</v>
      </c>
      <c r="H90" s="12">
        <v>0</v>
      </c>
      <c r="I90" s="12">
        <v>2860370322</v>
      </c>
      <c r="J90" s="12">
        <v>29362044957</v>
      </c>
      <c r="K90" s="12">
        <v>0</v>
      </c>
      <c r="L90" s="12">
        <v>29362044957</v>
      </c>
      <c r="M90" s="12">
        <v>121.14763611666</v>
      </c>
      <c r="N90" s="12">
        <v>-5125463957</v>
      </c>
      <c r="O90" s="12">
        <v>-21.14763611666</v>
      </c>
    </row>
    <row r="91" spans="1:15" ht="30">
      <c r="A91" s="10" t="s">
        <v>187</v>
      </c>
      <c r="B91" s="11"/>
      <c r="C91" s="23" t="s">
        <v>188</v>
      </c>
      <c r="D91" s="12">
        <v>26615823000</v>
      </c>
      <c r="E91" s="12">
        <v>0</v>
      </c>
      <c r="F91" s="12">
        <v>5295384000</v>
      </c>
      <c r="G91" s="12">
        <v>31911207000</v>
      </c>
      <c r="H91" s="12">
        <v>0</v>
      </c>
      <c r="I91" s="12">
        <v>0</v>
      </c>
      <c r="J91" s="12">
        <v>33676334185</v>
      </c>
      <c r="K91" s="12">
        <v>0</v>
      </c>
      <c r="L91" s="12">
        <v>33676334185</v>
      </c>
      <c r="M91" s="12">
        <v>105.5313707971</v>
      </c>
      <c r="N91" s="12">
        <v>-1765127185</v>
      </c>
      <c r="O91" s="12">
        <v>-5.5313707971</v>
      </c>
    </row>
    <row r="92" spans="1:15" ht="15.75">
      <c r="A92" s="13" t="s">
        <v>189</v>
      </c>
      <c r="B92" s="14"/>
      <c r="C92" s="24" t="s">
        <v>180</v>
      </c>
      <c r="D92" s="16">
        <v>6653956000</v>
      </c>
      <c r="E92" s="16">
        <v>0</v>
      </c>
      <c r="F92" s="16">
        <v>0</v>
      </c>
      <c r="G92" s="16">
        <v>6653956000</v>
      </c>
      <c r="H92" s="16">
        <v>0</v>
      </c>
      <c r="I92" s="16">
        <v>0</v>
      </c>
      <c r="J92" s="16">
        <v>8419083547</v>
      </c>
      <c r="K92" s="16">
        <v>0</v>
      </c>
      <c r="L92" s="16">
        <v>8419083547</v>
      </c>
      <c r="M92" s="16">
        <v>126.52749051842</v>
      </c>
      <c r="N92" s="16">
        <v>-1765127547</v>
      </c>
      <c r="O92" s="16">
        <v>-26.52749051842</v>
      </c>
    </row>
    <row r="93" spans="1:15" ht="15">
      <c r="A93" s="10" t="s">
        <v>190</v>
      </c>
      <c r="B93" s="11">
        <v>3</v>
      </c>
      <c r="C93" s="23" t="s">
        <v>191</v>
      </c>
      <c r="D93" s="12">
        <v>6653956000</v>
      </c>
      <c r="E93" s="12">
        <v>0</v>
      </c>
      <c r="F93" s="12">
        <v>0</v>
      </c>
      <c r="G93" s="12">
        <v>6653956000</v>
      </c>
      <c r="H93" s="12">
        <v>0</v>
      </c>
      <c r="I93" s="12">
        <v>0</v>
      </c>
      <c r="J93" s="12">
        <v>8419083547</v>
      </c>
      <c r="K93" s="12">
        <v>0</v>
      </c>
      <c r="L93" s="12">
        <v>8419083547</v>
      </c>
      <c r="M93" s="12">
        <v>126.52749051842</v>
      </c>
      <c r="N93" s="12">
        <v>-1765127547</v>
      </c>
      <c r="O93" s="12">
        <v>-26.52749051842</v>
      </c>
    </row>
    <row r="94" spans="1:15" s="25" customFormat="1" ht="15.75">
      <c r="A94" s="13" t="s">
        <v>192</v>
      </c>
      <c r="B94" s="14"/>
      <c r="C94" s="24" t="s">
        <v>184</v>
      </c>
      <c r="D94" s="16">
        <v>19961867000</v>
      </c>
      <c r="E94" s="16">
        <v>0</v>
      </c>
      <c r="F94" s="16">
        <v>5295384000</v>
      </c>
      <c r="G94" s="16">
        <v>25257251000</v>
      </c>
      <c r="H94" s="16">
        <v>0</v>
      </c>
      <c r="I94" s="16">
        <v>0</v>
      </c>
      <c r="J94" s="16">
        <v>25257250638</v>
      </c>
      <c r="K94" s="16">
        <v>0</v>
      </c>
      <c r="L94" s="16">
        <v>25257250638</v>
      </c>
      <c r="M94" s="16">
        <v>99.999998566748</v>
      </c>
      <c r="N94" s="16">
        <v>362</v>
      </c>
      <c r="O94" s="16">
        <v>1.433251782E-06</v>
      </c>
    </row>
    <row r="95" spans="1:15" ht="15">
      <c r="A95" s="10" t="s">
        <v>193</v>
      </c>
      <c r="B95" s="11">
        <v>3</v>
      </c>
      <c r="C95" s="23" t="s">
        <v>194</v>
      </c>
      <c r="D95" s="12">
        <v>19961867000</v>
      </c>
      <c r="E95" s="12">
        <v>0</v>
      </c>
      <c r="F95" s="12">
        <v>5295384000</v>
      </c>
      <c r="G95" s="12">
        <v>25257251000</v>
      </c>
      <c r="H95" s="12">
        <v>0</v>
      </c>
      <c r="I95" s="12">
        <v>0</v>
      </c>
      <c r="J95" s="12">
        <v>25257250638</v>
      </c>
      <c r="K95" s="12">
        <v>0</v>
      </c>
      <c r="L95" s="12">
        <v>25257250638</v>
      </c>
      <c r="M95" s="12">
        <v>99.999998566748</v>
      </c>
      <c r="N95" s="12">
        <v>362</v>
      </c>
      <c r="O95" s="12">
        <v>1.433251782E-06</v>
      </c>
    </row>
    <row r="96" spans="1:15" s="17" customFormat="1" ht="45.75">
      <c r="A96" s="26" t="s">
        <v>195</v>
      </c>
      <c r="B96" s="27"/>
      <c r="C96" s="23" t="s">
        <v>196</v>
      </c>
      <c r="D96" s="28">
        <v>39977420000</v>
      </c>
      <c r="E96" s="28">
        <v>0</v>
      </c>
      <c r="F96" s="28">
        <v>0</v>
      </c>
      <c r="G96" s="28">
        <v>39977420000</v>
      </c>
      <c r="H96" s="28">
        <v>0</v>
      </c>
      <c r="I96" s="28">
        <v>8310799016</v>
      </c>
      <c r="J96" s="28">
        <v>57136695729</v>
      </c>
      <c r="K96" s="28">
        <v>0</v>
      </c>
      <c r="L96" s="28">
        <v>57136695729</v>
      </c>
      <c r="M96" s="28">
        <v>142.92241902804</v>
      </c>
      <c r="N96" s="28">
        <v>-17159275729</v>
      </c>
      <c r="O96" s="28">
        <v>-42.92241902804</v>
      </c>
    </row>
    <row r="97" spans="1:15" ht="30">
      <c r="A97" s="10" t="s">
        <v>197</v>
      </c>
      <c r="B97" s="11"/>
      <c r="C97" s="23" t="s">
        <v>198</v>
      </c>
      <c r="D97" s="12">
        <v>39977420000</v>
      </c>
      <c r="E97" s="12">
        <v>0</v>
      </c>
      <c r="F97" s="12">
        <v>0</v>
      </c>
      <c r="G97" s="12">
        <v>39977420000</v>
      </c>
      <c r="H97" s="12">
        <v>0</v>
      </c>
      <c r="I97" s="12">
        <v>8310799016</v>
      </c>
      <c r="J97" s="12">
        <v>57136695729</v>
      </c>
      <c r="K97" s="12">
        <v>0</v>
      </c>
      <c r="L97" s="12">
        <v>57136695729</v>
      </c>
      <c r="M97" s="12">
        <v>142.92241902804</v>
      </c>
      <c r="N97" s="12">
        <v>-17159275729</v>
      </c>
      <c r="O97" s="12">
        <v>-42.92241902804</v>
      </c>
    </row>
    <row r="98" spans="1:15" ht="45.75">
      <c r="A98" s="13" t="s">
        <v>199</v>
      </c>
      <c r="B98" s="14"/>
      <c r="C98" s="24" t="s">
        <v>200</v>
      </c>
      <c r="D98" s="16">
        <v>18182088000</v>
      </c>
      <c r="E98" s="16">
        <v>0</v>
      </c>
      <c r="F98" s="16">
        <v>0</v>
      </c>
      <c r="G98" s="16">
        <v>18182088000</v>
      </c>
      <c r="H98" s="16">
        <v>0</v>
      </c>
      <c r="I98" s="16">
        <v>3639282476</v>
      </c>
      <c r="J98" s="16">
        <v>25791407972</v>
      </c>
      <c r="K98" s="16">
        <v>0</v>
      </c>
      <c r="L98" s="16">
        <v>25791407972</v>
      </c>
      <c r="M98" s="16">
        <v>141.85063878252</v>
      </c>
      <c r="N98" s="16">
        <v>-7609319972</v>
      </c>
      <c r="O98" s="16">
        <v>-41.85063878252</v>
      </c>
    </row>
    <row r="99" spans="1:15" ht="15">
      <c r="A99" s="10" t="s">
        <v>201</v>
      </c>
      <c r="B99" s="11">
        <v>3</v>
      </c>
      <c r="C99" s="23" t="s">
        <v>202</v>
      </c>
      <c r="D99" s="12">
        <v>9091044000</v>
      </c>
      <c r="E99" s="12">
        <v>0</v>
      </c>
      <c r="F99" s="12">
        <v>0</v>
      </c>
      <c r="G99" s="12">
        <v>9091044000</v>
      </c>
      <c r="H99" s="12">
        <v>0</v>
      </c>
      <c r="I99" s="12">
        <v>1819641237.5</v>
      </c>
      <c r="J99" s="12">
        <v>13112516053.5</v>
      </c>
      <c r="K99" s="12">
        <v>0</v>
      </c>
      <c r="L99" s="12">
        <v>13112516053.5</v>
      </c>
      <c r="M99" s="12">
        <v>144.23553613314</v>
      </c>
      <c r="N99" s="12">
        <v>-4021472053.5</v>
      </c>
      <c r="O99" s="12">
        <v>-44.23553613314</v>
      </c>
    </row>
    <row r="100" spans="1:15" ht="15">
      <c r="A100" s="10" t="s">
        <v>203</v>
      </c>
      <c r="B100" s="11">
        <v>3</v>
      </c>
      <c r="C100" s="23" t="s">
        <v>204</v>
      </c>
      <c r="D100" s="12">
        <v>9091044000</v>
      </c>
      <c r="E100" s="12">
        <v>0</v>
      </c>
      <c r="F100" s="12">
        <v>0</v>
      </c>
      <c r="G100" s="12">
        <v>9091044000</v>
      </c>
      <c r="H100" s="12">
        <v>0</v>
      </c>
      <c r="I100" s="12">
        <v>1819641238.5</v>
      </c>
      <c r="J100" s="12">
        <v>12678891918.5</v>
      </c>
      <c r="K100" s="12">
        <v>0</v>
      </c>
      <c r="L100" s="12">
        <v>12678891918.5</v>
      </c>
      <c r="M100" s="12">
        <v>139.4657414319</v>
      </c>
      <c r="N100" s="12">
        <v>-3587847918.5</v>
      </c>
      <c r="O100" s="12">
        <v>-39.4657414319</v>
      </c>
    </row>
    <row r="101" spans="1:15" s="17" customFormat="1" ht="60.75">
      <c r="A101" s="13" t="s">
        <v>205</v>
      </c>
      <c r="B101" s="14"/>
      <c r="C101" s="24" t="s">
        <v>206</v>
      </c>
      <c r="D101" s="16">
        <v>21795332000</v>
      </c>
      <c r="E101" s="16">
        <v>0</v>
      </c>
      <c r="F101" s="16">
        <v>0</v>
      </c>
      <c r="G101" s="16">
        <v>21795332000</v>
      </c>
      <c r="H101" s="16">
        <v>0</v>
      </c>
      <c r="I101" s="16">
        <v>4671516540</v>
      </c>
      <c r="J101" s="16">
        <v>31345287757</v>
      </c>
      <c r="K101" s="16">
        <v>0</v>
      </c>
      <c r="L101" s="16">
        <v>31345287757</v>
      </c>
      <c r="M101" s="16">
        <v>143.81651886285</v>
      </c>
      <c r="N101" s="16">
        <v>-9549955757</v>
      </c>
      <c r="O101" s="16">
        <v>-43.81651886285</v>
      </c>
    </row>
    <row r="102" spans="1:15" ht="15">
      <c r="A102" s="10" t="s">
        <v>207</v>
      </c>
      <c r="B102" s="11">
        <v>3</v>
      </c>
      <c r="C102" s="23" t="s">
        <v>208</v>
      </c>
      <c r="D102" s="12">
        <v>10897666000</v>
      </c>
      <c r="E102" s="12">
        <v>0</v>
      </c>
      <c r="F102" s="12">
        <v>0</v>
      </c>
      <c r="G102" s="12">
        <v>10897666000</v>
      </c>
      <c r="H102" s="12">
        <v>0</v>
      </c>
      <c r="I102" s="12">
        <v>2335822540</v>
      </c>
      <c r="J102" s="12">
        <v>15704121757</v>
      </c>
      <c r="K102" s="12">
        <v>0</v>
      </c>
      <c r="L102" s="12">
        <v>15704121757</v>
      </c>
      <c r="M102" s="12">
        <v>144.10536858993</v>
      </c>
      <c r="N102" s="12">
        <v>-4806455757</v>
      </c>
      <c r="O102" s="12">
        <v>-44.10536858993</v>
      </c>
    </row>
    <row r="103" spans="1:15" ht="15">
      <c r="A103" s="10" t="s">
        <v>209</v>
      </c>
      <c r="B103" s="11">
        <v>3</v>
      </c>
      <c r="C103" s="23" t="s">
        <v>210</v>
      </c>
      <c r="D103" s="12">
        <v>10897666000</v>
      </c>
      <c r="E103" s="12">
        <v>0</v>
      </c>
      <c r="F103" s="12">
        <v>0</v>
      </c>
      <c r="G103" s="12">
        <v>10897666000</v>
      </c>
      <c r="H103" s="12">
        <v>0</v>
      </c>
      <c r="I103" s="12">
        <v>2335694000</v>
      </c>
      <c r="J103" s="12">
        <v>15641166000</v>
      </c>
      <c r="K103" s="12">
        <v>0</v>
      </c>
      <c r="L103" s="12">
        <v>15641166000</v>
      </c>
      <c r="M103" s="12">
        <v>143.52766913576</v>
      </c>
      <c r="N103" s="12">
        <v>-4743500000</v>
      </c>
      <c r="O103" s="12">
        <v>-43.52766913576</v>
      </c>
    </row>
    <row r="104" spans="1:15" ht="15">
      <c r="A104" s="10" t="s">
        <v>211</v>
      </c>
      <c r="B104" s="11"/>
      <c r="C104" s="23" t="s">
        <v>212</v>
      </c>
      <c r="D104" s="12">
        <v>28391915000</v>
      </c>
      <c r="E104" s="12">
        <v>0</v>
      </c>
      <c r="F104" s="12">
        <v>26454356671</v>
      </c>
      <c r="G104" s="12">
        <v>54846271671</v>
      </c>
      <c r="H104" s="12">
        <v>0</v>
      </c>
      <c r="I104" s="12">
        <v>3057562481.98</v>
      </c>
      <c r="J104" s="12">
        <v>57714577385.28</v>
      </c>
      <c r="K104" s="12">
        <v>0</v>
      </c>
      <c r="L104" s="12">
        <v>57714577385.28</v>
      </c>
      <c r="M104" s="12">
        <v>105.22971867894</v>
      </c>
      <c r="N104" s="12">
        <v>-2868305714.28</v>
      </c>
      <c r="O104" s="12">
        <v>-5.229718678939</v>
      </c>
    </row>
    <row r="105" spans="1:15" ht="15">
      <c r="A105" s="10" t="s">
        <v>213</v>
      </c>
      <c r="B105" s="11"/>
      <c r="C105" s="23" t="s">
        <v>214</v>
      </c>
      <c r="D105" s="12">
        <v>678585000</v>
      </c>
      <c r="E105" s="12">
        <v>0</v>
      </c>
      <c r="F105" s="12">
        <v>0</v>
      </c>
      <c r="G105" s="12">
        <v>678585000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678585000</v>
      </c>
      <c r="O105" s="12">
        <v>100</v>
      </c>
    </row>
    <row r="106" spans="1:15" s="17" customFormat="1" ht="15.75">
      <c r="A106" s="13" t="s">
        <v>215</v>
      </c>
      <c r="B106" s="14"/>
      <c r="C106" s="24" t="s">
        <v>216</v>
      </c>
      <c r="D106" s="16">
        <v>678585000</v>
      </c>
      <c r="E106" s="16">
        <v>0</v>
      </c>
      <c r="F106" s="16">
        <v>0</v>
      </c>
      <c r="G106" s="16">
        <v>678585000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678585000</v>
      </c>
      <c r="O106" s="16">
        <v>100</v>
      </c>
    </row>
    <row r="107" spans="1:15" ht="30">
      <c r="A107" s="10" t="s">
        <v>217</v>
      </c>
      <c r="B107" s="11">
        <v>3</v>
      </c>
      <c r="C107" s="23" t="s">
        <v>218</v>
      </c>
      <c r="D107" s="12">
        <v>678585000</v>
      </c>
      <c r="E107" s="12">
        <v>0</v>
      </c>
      <c r="F107" s="12">
        <v>0</v>
      </c>
      <c r="G107" s="12">
        <v>678585000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678585000</v>
      </c>
      <c r="O107" s="12">
        <v>100</v>
      </c>
    </row>
    <row r="108" spans="1:15" ht="15">
      <c r="A108" s="10" t="s">
        <v>219</v>
      </c>
      <c r="B108" s="11"/>
      <c r="C108" s="23" t="s">
        <v>220</v>
      </c>
      <c r="D108" s="12">
        <v>6698644000</v>
      </c>
      <c r="E108" s="12">
        <v>0</v>
      </c>
      <c r="F108" s="12">
        <v>0</v>
      </c>
      <c r="G108" s="12">
        <v>6698644000</v>
      </c>
      <c r="H108" s="12">
        <v>0</v>
      </c>
      <c r="I108" s="12">
        <v>2417952378.98</v>
      </c>
      <c r="J108" s="12">
        <v>15205634116.28</v>
      </c>
      <c r="K108" s="12">
        <v>0</v>
      </c>
      <c r="L108" s="12">
        <v>15205634116.28</v>
      </c>
      <c r="M108" s="12">
        <v>226.99570414968</v>
      </c>
      <c r="N108" s="12">
        <v>-8506990116.28</v>
      </c>
      <c r="O108" s="12">
        <v>-126.9957041497</v>
      </c>
    </row>
    <row r="109" spans="1:15" ht="15">
      <c r="A109" s="10" t="s">
        <v>221</v>
      </c>
      <c r="B109" s="11"/>
      <c r="C109" s="23" t="s">
        <v>222</v>
      </c>
      <c r="D109" s="12">
        <v>6698644000</v>
      </c>
      <c r="E109" s="12">
        <v>0</v>
      </c>
      <c r="F109" s="12">
        <v>0</v>
      </c>
      <c r="G109" s="12">
        <v>6698644000</v>
      </c>
      <c r="H109" s="12">
        <v>0</v>
      </c>
      <c r="I109" s="12">
        <v>2417952378.98</v>
      </c>
      <c r="J109" s="12">
        <v>15205634116.28</v>
      </c>
      <c r="K109" s="12">
        <v>0</v>
      </c>
      <c r="L109" s="12">
        <v>15205634116.28</v>
      </c>
      <c r="M109" s="12">
        <v>226.99570414968</v>
      </c>
      <c r="N109" s="12">
        <v>-8506990116.28</v>
      </c>
      <c r="O109" s="12">
        <v>-126.9957041497</v>
      </c>
    </row>
    <row r="110" spans="1:15" ht="15">
      <c r="A110" s="10" t="s">
        <v>223</v>
      </c>
      <c r="B110" s="11"/>
      <c r="C110" s="23" t="s">
        <v>224</v>
      </c>
      <c r="D110" s="12">
        <v>758000000</v>
      </c>
      <c r="E110" s="12">
        <v>0</v>
      </c>
      <c r="F110" s="12">
        <v>0</v>
      </c>
      <c r="G110" s="12">
        <v>758000000</v>
      </c>
      <c r="H110" s="12">
        <v>0</v>
      </c>
      <c r="I110" s="12">
        <v>240334312.44</v>
      </c>
      <c r="J110" s="12">
        <v>2272937693.15</v>
      </c>
      <c r="K110" s="12">
        <v>0</v>
      </c>
      <c r="L110" s="12">
        <v>2272937693.15</v>
      </c>
      <c r="M110" s="12">
        <v>299.85985397757</v>
      </c>
      <c r="N110" s="12">
        <v>-1514937693.15</v>
      </c>
      <c r="O110" s="12">
        <v>-199.8598539776</v>
      </c>
    </row>
    <row r="111" spans="1:15" ht="15">
      <c r="A111" s="10" t="s">
        <v>225</v>
      </c>
      <c r="B111" s="11"/>
      <c r="C111" s="23" t="s">
        <v>226</v>
      </c>
      <c r="D111" s="12">
        <v>758000000</v>
      </c>
      <c r="E111" s="12">
        <v>0</v>
      </c>
      <c r="F111" s="12">
        <v>0</v>
      </c>
      <c r="G111" s="12">
        <v>758000000</v>
      </c>
      <c r="H111" s="12">
        <v>0</v>
      </c>
      <c r="I111" s="12">
        <v>240334312.44</v>
      </c>
      <c r="J111" s="12">
        <v>2272937693.15</v>
      </c>
      <c r="K111" s="12">
        <v>0</v>
      </c>
      <c r="L111" s="12">
        <v>2272937693.15</v>
      </c>
      <c r="M111" s="12">
        <v>299.85985397757</v>
      </c>
      <c r="N111" s="12">
        <v>-1514937693.15</v>
      </c>
      <c r="O111" s="12">
        <v>-199.8598539776</v>
      </c>
    </row>
    <row r="112" spans="1:15" s="17" customFormat="1" ht="15.75">
      <c r="A112" s="13" t="s">
        <v>227</v>
      </c>
      <c r="B112" s="14"/>
      <c r="C112" s="24" t="s">
        <v>228</v>
      </c>
      <c r="D112" s="16">
        <v>443000000</v>
      </c>
      <c r="E112" s="16">
        <v>0</v>
      </c>
      <c r="F112" s="16">
        <v>0</v>
      </c>
      <c r="G112" s="16">
        <v>443000000</v>
      </c>
      <c r="H112" s="16">
        <v>0</v>
      </c>
      <c r="I112" s="16">
        <v>151037342.21</v>
      </c>
      <c r="J112" s="16">
        <v>1734643830.02</v>
      </c>
      <c r="K112" s="16">
        <v>0</v>
      </c>
      <c r="L112" s="16">
        <v>1734643830.02</v>
      </c>
      <c r="M112" s="16">
        <v>391.56745598646</v>
      </c>
      <c r="N112" s="16">
        <v>-1291643830.02</v>
      </c>
      <c r="O112" s="16">
        <v>-291.5674559865</v>
      </c>
    </row>
    <row r="113" spans="1:15" ht="30">
      <c r="A113" s="10" t="s">
        <v>229</v>
      </c>
      <c r="B113" s="11">
        <v>3</v>
      </c>
      <c r="C113" s="23" t="s">
        <v>230</v>
      </c>
      <c r="D113" s="12">
        <v>443000000</v>
      </c>
      <c r="E113" s="12">
        <v>0</v>
      </c>
      <c r="F113" s="12">
        <v>0</v>
      </c>
      <c r="G113" s="12">
        <v>443000000</v>
      </c>
      <c r="H113" s="12">
        <v>0</v>
      </c>
      <c r="I113" s="12">
        <v>151037342.21</v>
      </c>
      <c r="J113" s="12">
        <v>1734643830.02</v>
      </c>
      <c r="K113" s="12">
        <v>0</v>
      </c>
      <c r="L113" s="12">
        <v>1734643830.02</v>
      </c>
      <c r="M113" s="12">
        <v>391.56745598646</v>
      </c>
      <c r="N113" s="12">
        <v>-1291643830.02</v>
      </c>
      <c r="O113" s="12">
        <v>-291.5674559865</v>
      </c>
    </row>
    <row r="114" spans="1:15" ht="15.75">
      <c r="A114" s="13" t="s">
        <v>231</v>
      </c>
      <c r="B114" s="14"/>
      <c r="C114" s="24" t="s">
        <v>232</v>
      </c>
      <c r="D114" s="16">
        <v>315000000</v>
      </c>
      <c r="E114" s="16">
        <v>0</v>
      </c>
      <c r="F114" s="16">
        <v>0</v>
      </c>
      <c r="G114" s="16">
        <v>315000000</v>
      </c>
      <c r="H114" s="16">
        <v>0</v>
      </c>
      <c r="I114" s="16">
        <v>89296970.23</v>
      </c>
      <c r="J114" s="16">
        <v>538293863.13</v>
      </c>
      <c r="K114" s="16">
        <v>0</v>
      </c>
      <c r="L114" s="16">
        <v>538293863.13</v>
      </c>
      <c r="M114" s="16">
        <v>170.88694067619</v>
      </c>
      <c r="N114" s="16">
        <v>-223293863.13</v>
      </c>
      <c r="O114" s="16">
        <v>-70.88694067619</v>
      </c>
    </row>
    <row r="115" spans="1:15" ht="15">
      <c r="A115" s="10" t="s">
        <v>233</v>
      </c>
      <c r="B115" s="11">
        <v>3</v>
      </c>
      <c r="C115" s="23" t="s">
        <v>234</v>
      </c>
      <c r="D115" s="12">
        <v>315000000</v>
      </c>
      <c r="E115" s="12">
        <v>0</v>
      </c>
      <c r="F115" s="12">
        <v>0</v>
      </c>
      <c r="G115" s="12">
        <v>315000000</v>
      </c>
      <c r="H115" s="12">
        <v>0</v>
      </c>
      <c r="I115" s="12">
        <v>89296970.23</v>
      </c>
      <c r="J115" s="12">
        <v>538293863.13</v>
      </c>
      <c r="K115" s="12">
        <v>0</v>
      </c>
      <c r="L115" s="12">
        <v>538293863.13</v>
      </c>
      <c r="M115" s="12">
        <v>170.88694067619</v>
      </c>
      <c r="N115" s="12">
        <v>-223293863.13</v>
      </c>
      <c r="O115" s="12">
        <v>-70.88694067619</v>
      </c>
    </row>
    <row r="116" spans="1:15" ht="15.75">
      <c r="A116" s="13" t="s">
        <v>235</v>
      </c>
      <c r="B116" s="14"/>
      <c r="C116" s="24" t="s">
        <v>236</v>
      </c>
      <c r="D116" s="16">
        <v>5940644000</v>
      </c>
      <c r="E116" s="16">
        <v>0</v>
      </c>
      <c r="F116" s="16">
        <v>0</v>
      </c>
      <c r="G116" s="16">
        <v>5940644000</v>
      </c>
      <c r="H116" s="16">
        <v>0</v>
      </c>
      <c r="I116" s="16">
        <v>2177618066.54</v>
      </c>
      <c r="J116" s="16">
        <v>12932696423.13</v>
      </c>
      <c r="K116" s="16">
        <v>0</v>
      </c>
      <c r="L116" s="16">
        <v>12932696423.13</v>
      </c>
      <c r="M116" s="16">
        <v>217.69855967013</v>
      </c>
      <c r="N116" s="16">
        <v>-6992052423.13</v>
      </c>
      <c r="O116" s="16">
        <v>-117.6985596701</v>
      </c>
    </row>
    <row r="117" spans="1:15" ht="30">
      <c r="A117" s="10" t="s">
        <v>237</v>
      </c>
      <c r="B117" s="11"/>
      <c r="C117" s="23" t="s">
        <v>238</v>
      </c>
      <c r="D117" s="12">
        <v>3732633000</v>
      </c>
      <c r="E117" s="12">
        <v>0</v>
      </c>
      <c r="F117" s="12">
        <v>0</v>
      </c>
      <c r="G117" s="12">
        <v>3732633000</v>
      </c>
      <c r="H117" s="12">
        <v>0</v>
      </c>
      <c r="I117" s="12">
        <v>1966161951.99</v>
      </c>
      <c r="J117" s="12">
        <v>10925787220.24</v>
      </c>
      <c r="K117" s="12">
        <v>0</v>
      </c>
      <c r="L117" s="12">
        <v>10925787220.24</v>
      </c>
      <c r="M117" s="12">
        <v>292.70992407344</v>
      </c>
      <c r="N117" s="12">
        <v>-7193154220.24</v>
      </c>
      <c r="O117" s="12">
        <v>-192.7099240734</v>
      </c>
    </row>
    <row r="118" spans="1:15" ht="30">
      <c r="A118" s="10" t="s">
        <v>239</v>
      </c>
      <c r="B118" s="11">
        <v>3</v>
      </c>
      <c r="C118" s="23" t="s">
        <v>240</v>
      </c>
      <c r="D118" s="12">
        <v>735000000</v>
      </c>
      <c r="E118" s="12">
        <v>0</v>
      </c>
      <c r="F118" s="12">
        <v>0</v>
      </c>
      <c r="G118" s="12">
        <v>735000000</v>
      </c>
      <c r="H118" s="12">
        <v>0</v>
      </c>
      <c r="I118" s="12">
        <v>236210244.54</v>
      </c>
      <c r="J118" s="12">
        <v>1540830964.05</v>
      </c>
      <c r="K118" s="12">
        <v>0</v>
      </c>
      <c r="L118" s="12">
        <v>1540830964.05</v>
      </c>
      <c r="M118" s="12">
        <v>209.63686585714</v>
      </c>
      <c r="N118" s="12">
        <v>-805830964.05</v>
      </c>
      <c r="O118" s="12">
        <v>-109.6368658571</v>
      </c>
    </row>
    <row r="119" spans="1:15" ht="30">
      <c r="A119" s="10" t="s">
        <v>241</v>
      </c>
      <c r="B119" s="11">
        <v>3</v>
      </c>
      <c r="C119" s="23" t="s">
        <v>242</v>
      </c>
      <c r="D119" s="12">
        <v>379133000</v>
      </c>
      <c r="E119" s="12">
        <v>0</v>
      </c>
      <c r="F119" s="12">
        <v>0</v>
      </c>
      <c r="G119" s="12">
        <v>379133000</v>
      </c>
      <c r="H119" s="12">
        <v>0</v>
      </c>
      <c r="I119" s="12">
        <v>48201308.1</v>
      </c>
      <c r="J119" s="12">
        <v>507736972.78</v>
      </c>
      <c r="K119" s="12">
        <v>0</v>
      </c>
      <c r="L119" s="12">
        <v>507736972.78</v>
      </c>
      <c r="M119" s="12">
        <v>133.92054312866</v>
      </c>
      <c r="N119" s="12">
        <v>-128603972.78</v>
      </c>
      <c r="O119" s="12">
        <v>-33.92054312866</v>
      </c>
    </row>
    <row r="120" spans="1:15" ht="15">
      <c r="A120" s="10" t="s">
        <v>243</v>
      </c>
      <c r="B120" s="11">
        <v>3</v>
      </c>
      <c r="C120" s="23" t="s">
        <v>244</v>
      </c>
      <c r="D120" s="12">
        <v>2392000000</v>
      </c>
      <c r="E120" s="12">
        <v>0</v>
      </c>
      <c r="F120" s="12">
        <v>0</v>
      </c>
      <c r="G120" s="12">
        <v>2392000000</v>
      </c>
      <c r="H120" s="12">
        <v>0</v>
      </c>
      <c r="I120" s="12">
        <v>836180019.43</v>
      </c>
      <c r="J120" s="12">
        <v>4480069164.29</v>
      </c>
      <c r="K120" s="12">
        <v>0</v>
      </c>
      <c r="L120" s="12">
        <v>4480069164.29</v>
      </c>
      <c r="M120" s="12">
        <v>187.29386138336</v>
      </c>
      <c r="N120" s="12">
        <v>-2088069164.29</v>
      </c>
      <c r="O120" s="12">
        <v>-87.29386138336</v>
      </c>
    </row>
    <row r="121" spans="1:15" s="17" customFormat="1" ht="15.75">
      <c r="A121" s="26" t="s">
        <v>245</v>
      </c>
      <c r="B121" s="27"/>
      <c r="C121" s="23" t="s">
        <v>246</v>
      </c>
      <c r="D121" s="28">
        <v>226500000</v>
      </c>
      <c r="E121" s="28">
        <v>0</v>
      </c>
      <c r="F121" s="28">
        <v>0</v>
      </c>
      <c r="G121" s="28">
        <v>226500000</v>
      </c>
      <c r="H121" s="28">
        <v>0</v>
      </c>
      <c r="I121" s="28">
        <v>845570379.92</v>
      </c>
      <c r="J121" s="28">
        <v>4397150119.12</v>
      </c>
      <c r="K121" s="28">
        <v>0</v>
      </c>
      <c r="L121" s="28">
        <v>4397150119.12</v>
      </c>
      <c r="M121" s="28">
        <v>1941.3466309581</v>
      </c>
      <c r="N121" s="28">
        <v>-4170650119.12</v>
      </c>
      <c r="O121" s="28">
        <v>-1841.346630958</v>
      </c>
    </row>
    <row r="122" spans="1:15" ht="15">
      <c r="A122" s="10" t="s">
        <v>247</v>
      </c>
      <c r="B122" s="11">
        <v>3</v>
      </c>
      <c r="C122" s="23" t="s">
        <v>248</v>
      </c>
      <c r="D122" s="12">
        <v>36500000</v>
      </c>
      <c r="E122" s="12">
        <v>0</v>
      </c>
      <c r="F122" s="12">
        <v>0</v>
      </c>
      <c r="G122" s="12">
        <v>36500000</v>
      </c>
      <c r="H122" s="12">
        <v>0</v>
      </c>
      <c r="I122" s="12">
        <v>48232815.81</v>
      </c>
      <c r="J122" s="12">
        <v>470944359.88</v>
      </c>
      <c r="K122" s="12">
        <v>0</v>
      </c>
      <c r="L122" s="12">
        <v>470944359.88</v>
      </c>
      <c r="M122" s="12">
        <v>1290.2585202192</v>
      </c>
      <c r="N122" s="12">
        <v>-434444359.88</v>
      </c>
      <c r="O122" s="12">
        <v>-1190.258520219</v>
      </c>
    </row>
    <row r="123" spans="1:15" ht="15">
      <c r="A123" s="10" t="s">
        <v>249</v>
      </c>
      <c r="B123" s="11">
        <v>3</v>
      </c>
      <c r="C123" s="23" t="s">
        <v>250</v>
      </c>
      <c r="D123" s="12">
        <v>10000000</v>
      </c>
      <c r="E123" s="12">
        <v>0</v>
      </c>
      <c r="F123" s="12">
        <v>0</v>
      </c>
      <c r="G123" s="12">
        <v>10000000</v>
      </c>
      <c r="H123" s="12">
        <v>0</v>
      </c>
      <c r="I123" s="12">
        <v>3253637.28</v>
      </c>
      <c r="J123" s="12">
        <v>36213160.74</v>
      </c>
      <c r="K123" s="12">
        <v>0</v>
      </c>
      <c r="L123" s="12">
        <v>36213160.74</v>
      </c>
      <c r="M123" s="12">
        <v>362.1316074</v>
      </c>
      <c r="N123" s="12">
        <v>-26213160.74</v>
      </c>
      <c r="O123" s="12">
        <v>-262.1316074</v>
      </c>
    </row>
    <row r="124" spans="1:15" ht="15">
      <c r="A124" s="10" t="s">
        <v>251</v>
      </c>
      <c r="B124" s="11">
        <v>3</v>
      </c>
      <c r="C124" s="23" t="s">
        <v>252</v>
      </c>
      <c r="D124" s="12">
        <v>30000000</v>
      </c>
      <c r="E124" s="12">
        <v>0</v>
      </c>
      <c r="F124" s="12">
        <v>0</v>
      </c>
      <c r="G124" s="12">
        <v>30000000</v>
      </c>
      <c r="H124" s="12">
        <v>0</v>
      </c>
      <c r="I124" s="12">
        <v>62157245.05</v>
      </c>
      <c r="J124" s="12">
        <v>251466550.32</v>
      </c>
      <c r="K124" s="12">
        <v>0</v>
      </c>
      <c r="L124" s="12">
        <v>251466550.32</v>
      </c>
      <c r="M124" s="12">
        <v>838.2218344</v>
      </c>
      <c r="N124" s="12">
        <v>-221466550.32</v>
      </c>
      <c r="O124" s="12">
        <v>-738.2218344</v>
      </c>
    </row>
    <row r="125" spans="1:15" ht="15">
      <c r="A125" s="10" t="s">
        <v>253</v>
      </c>
      <c r="B125" s="11">
        <v>3</v>
      </c>
      <c r="C125" s="23" t="s">
        <v>254</v>
      </c>
      <c r="D125" s="12">
        <v>8000000</v>
      </c>
      <c r="E125" s="12">
        <v>0</v>
      </c>
      <c r="F125" s="12">
        <v>0</v>
      </c>
      <c r="G125" s="12">
        <v>8000000</v>
      </c>
      <c r="H125" s="12">
        <v>0</v>
      </c>
      <c r="I125" s="12">
        <v>46629965.9</v>
      </c>
      <c r="J125" s="12">
        <v>213169461.68</v>
      </c>
      <c r="K125" s="12">
        <v>0</v>
      </c>
      <c r="L125" s="12">
        <v>213169461.68</v>
      </c>
      <c r="M125" s="12">
        <v>2664.618271</v>
      </c>
      <c r="N125" s="12">
        <v>-205169461.68</v>
      </c>
      <c r="O125" s="12">
        <v>-2564.618271</v>
      </c>
    </row>
    <row r="126" spans="1:15" ht="15">
      <c r="A126" s="10" t="s">
        <v>255</v>
      </c>
      <c r="B126" s="11">
        <v>3</v>
      </c>
      <c r="C126" s="23" t="s">
        <v>256</v>
      </c>
      <c r="D126" s="12">
        <v>12000000</v>
      </c>
      <c r="E126" s="12">
        <v>0</v>
      </c>
      <c r="F126" s="12">
        <v>0</v>
      </c>
      <c r="G126" s="12">
        <v>12000000</v>
      </c>
      <c r="H126" s="12">
        <v>0</v>
      </c>
      <c r="I126" s="12">
        <v>10765754</v>
      </c>
      <c r="J126" s="12">
        <v>38449492</v>
      </c>
      <c r="K126" s="12">
        <v>0</v>
      </c>
      <c r="L126" s="12">
        <v>38449492</v>
      </c>
      <c r="M126" s="12">
        <v>320.41243333333</v>
      </c>
      <c r="N126" s="12">
        <v>-26449492</v>
      </c>
      <c r="O126" s="12">
        <v>-220.4124333333</v>
      </c>
    </row>
    <row r="127" spans="1:15" ht="30">
      <c r="A127" s="10" t="s">
        <v>257</v>
      </c>
      <c r="B127" s="11">
        <v>3</v>
      </c>
      <c r="C127" s="23" t="s">
        <v>258</v>
      </c>
      <c r="D127" s="12">
        <v>80000000</v>
      </c>
      <c r="E127" s="12">
        <v>0</v>
      </c>
      <c r="F127" s="12">
        <v>0</v>
      </c>
      <c r="G127" s="12">
        <v>80000000</v>
      </c>
      <c r="H127" s="12">
        <v>0</v>
      </c>
      <c r="I127" s="12">
        <v>534912787.12</v>
      </c>
      <c r="J127" s="12">
        <v>2505351579</v>
      </c>
      <c r="K127" s="12">
        <v>0</v>
      </c>
      <c r="L127" s="12">
        <v>2505351579</v>
      </c>
      <c r="M127" s="12">
        <v>3131.68947375</v>
      </c>
      <c r="N127" s="12">
        <v>-2425351579</v>
      </c>
      <c r="O127" s="12">
        <v>-3031.68947375</v>
      </c>
    </row>
    <row r="128" spans="1:15" ht="15">
      <c r="A128" s="10" t="s">
        <v>259</v>
      </c>
      <c r="B128" s="11">
        <v>3</v>
      </c>
      <c r="C128" s="23" t="s">
        <v>260</v>
      </c>
      <c r="D128" s="12">
        <v>50000000</v>
      </c>
      <c r="E128" s="12">
        <v>0</v>
      </c>
      <c r="F128" s="12">
        <v>0</v>
      </c>
      <c r="G128" s="12">
        <v>50000000</v>
      </c>
      <c r="H128" s="12">
        <v>0</v>
      </c>
      <c r="I128" s="12">
        <v>139618174.76</v>
      </c>
      <c r="J128" s="12">
        <v>881555515.5</v>
      </c>
      <c r="K128" s="12">
        <v>0</v>
      </c>
      <c r="L128" s="12">
        <v>881555515.5</v>
      </c>
      <c r="M128" s="12">
        <v>1763.111031</v>
      </c>
      <c r="N128" s="12">
        <v>-831555515.5</v>
      </c>
      <c r="O128" s="12">
        <v>-1663.111031</v>
      </c>
    </row>
    <row r="129" spans="1:15" s="17" customFormat="1" ht="15.75">
      <c r="A129" s="26" t="s">
        <v>261</v>
      </c>
      <c r="B129" s="27"/>
      <c r="C129" s="23" t="s">
        <v>262</v>
      </c>
      <c r="D129" s="28">
        <v>2208011000</v>
      </c>
      <c r="E129" s="28">
        <v>0</v>
      </c>
      <c r="F129" s="28">
        <v>0</v>
      </c>
      <c r="G129" s="28">
        <v>2208011000</v>
      </c>
      <c r="H129" s="28">
        <v>0</v>
      </c>
      <c r="I129" s="28">
        <v>211456114.55</v>
      </c>
      <c r="J129" s="28">
        <v>2006909202.89</v>
      </c>
      <c r="K129" s="28">
        <v>0</v>
      </c>
      <c r="L129" s="28">
        <v>2006909202.89</v>
      </c>
      <c r="M129" s="28">
        <v>90.892174128209</v>
      </c>
      <c r="N129" s="28">
        <v>201101797.11</v>
      </c>
      <c r="O129" s="28">
        <v>9.1078258717914</v>
      </c>
    </row>
    <row r="130" spans="1:15" ht="30">
      <c r="A130" s="10" t="s">
        <v>263</v>
      </c>
      <c r="B130" s="11">
        <v>3</v>
      </c>
      <c r="C130" s="23" t="s">
        <v>264</v>
      </c>
      <c r="D130" s="12">
        <v>5000000</v>
      </c>
      <c r="E130" s="12">
        <v>1100000</v>
      </c>
      <c r="F130" s="12">
        <v>2100000</v>
      </c>
      <c r="G130" s="12">
        <v>7100000</v>
      </c>
      <c r="H130" s="12">
        <v>0</v>
      </c>
      <c r="I130" s="12">
        <v>728188.31</v>
      </c>
      <c r="J130" s="12">
        <v>6083798.92</v>
      </c>
      <c r="K130" s="12">
        <v>0</v>
      </c>
      <c r="L130" s="12">
        <v>6083798.92</v>
      </c>
      <c r="M130" s="12">
        <v>85.687308732394</v>
      </c>
      <c r="N130" s="12">
        <v>1016201.08</v>
      </c>
      <c r="O130" s="12">
        <v>14.312691267606</v>
      </c>
    </row>
    <row r="131" spans="1:15" ht="30">
      <c r="A131" s="10" t="s">
        <v>265</v>
      </c>
      <c r="B131" s="11">
        <v>3</v>
      </c>
      <c r="C131" s="23" t="s">
        <v>266</v>
      </c>
      <c r="D131" s="12">
        <v>50000000</v>
      </c>
      <c r="E131" s="12">
        <v>49000000</v>
      </c>
      <c r="F131" s="12">
        <v>219000000</v>
      </c>
      <c r="G131" s="12">
        <v>269000000</v>
      </c>
      <c r="H131" s="12">
        <v>0</v>
      </c>
      <c r="I131" s="12">
        <v>10759300.78</v>
      </c>
      <c r="J131" s="12">
        <v>253754540.93</v>
      </c>
      <c r="K131" s="12">
        <v>0</v>
      </c>
      <c r="L131" s="12">
        <v>253754540.93</v>
      </c>
      <c r="M131" s="12">
        <v>94.332543096654</v>
      </c>
      <c r="N131" s="12">
        <v>15245459.07</v>
      </c>
      <c r="O131" s="12">
        <v>5.6674569033457</v>
      </c>
    </row>
    <row r="132" spans="1:15" ht="30">
      <c r="A132" s="10" t="s">
        <v>267</v>
      </c>
      <c r="B132" s="11">
        <v>3</v>
      </c>
      <c r="C132" s="23" t="s">
        <v>268</v>
      </c>
      <c r="D132" s="12">
        <v>100000000</v>
      </c>
      <c r="E132" s="12">
        <v>77000000</v>
      </c>
      <c r="F132" s="12">
        <v>332000000</v>
      </c>
      <c r="G132" s="12">
        <v>432000000</v>
      </c>
      <c r="H132" s="12">
        <v>0</v>
      </c>
      <c r="I132" s="12">
        <v>46478581.22</v>
      </c>
      <c r="J132" s="12">
        <v>431112611.63</v>
      </c>
      <c r="K132" s="12">
        <v>0</v>
      </c>
      <c r="L132" s="12">
        <v>431112611.63</v>
      </c>
      <c r="M132" s="12">
        <v>99.794586025463</v>
      </c>
      <c r="N132" s="12">
        <v>887388.37</v>
      </c>
      <c r="O132" s="12">
        <v>0.20541397453704</v>
      </c>
    </row>
    <row r="133" spans="1:15" ht="30">
      <c r="A133" s="10" t="s">
        <v>269</v>
      </c>
      <c r="B133" s="11">
        <v>3</v>
      </c>
      <c r="C133" s="23" t="s">
        <v>270</v>
      </c>
      <c r="D133" s="12">
        <v>1000000</v>
      </c>
      <c r="E133" s="12">
        <v>0</v>
      </c>
      <c r="F133" s="12">
        <v>0</v>
      </c>
      <c r="G133" s="12">
        <v>1000000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1000000</v>
      </c>
      <c r="O133" s="12">
        <v>100</v>
      </c>
    </row>
    <row r="134" spans="1:15" ht="30">
      <c r="A134" s="10" t="s">
        <v>271</v>
      </c>
      <c r="B134" s="11">
        <v>3</v>
      </c>
      <c r="C134" s="23" t="s">
        <v>272</v>
      </c>
      <c r="D134" s="12">
        <v>800000000</v>
      </c>
      <c r="E134" s="12">
        <v>0</v>
      </c>
      <c r="F134" s="12">
        <v>0</v>
      </c>
      <c r="G134" s="12">
        <v>800000000</v>
      </c>
      <c r="H134" s="12">
        <v>0</v>
      </c>
      <c r="I134" s="12">
        <v>94628526.82</v>
      </c>
      <c r="J134" s="12">
        <v>706448550.66</v>
      </c>
      <c r="K134" s="12">
        <v>0</v>
      </c>
      <c r="L134" s="12">
        <v>706448550.66</v>
      </c>
      <c r="M134" s="12">
        <v>88.3060688325</v>
      </c>
      <c r="N134" s="12">
        <v>93551449.34</v>
      </c>
      <c r="O134" s="12">
        <v>11.6939311675</v>
      </c>
    </row>
    <row r="135" spans="1:15" ht="30">
      <c r="A135" s="10" t="s">
        <v>273</v>
      </c>
      <c r="B135" s="11">
        <v>3</v>
      </c>
      <c r="C135" s="23" t="s">
        <v>274</v>
      </c>
      <c r="D135" s="12">
        <v>1000000</v>
      </c>
      <c r="E135" s="12">
        <v>0</v>
      </c>
      <c r="F135" s="12">
        <v>0</v>
      </c>
      <c r="G135" s="12">
        <v>1000000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1000000</v>
      </c>
      <c r="O135" s="12">
        <v>100</v>
      </c>
    </row>
    <row r="136" spans="1:15" ht="30">
      <c r="A136" s="10" t="s">
        <v>275</v>
      </c>
      <c r="B136" s="11">
        <v>3</v>
      </c>
      <c r="C136" s="23" t="s">
        <v>276</v>
      </c>
      <c r="D136" s="12">
        <v>50000000</v>
      </c>
      <c r="E136" s="12">
        <v>40000000</v>
      </c>
      <c r="F136" s="12">
        <v>180000000</v>
      </c>
      <c r="G136" s="12">
        <v>230000000</v>
      </c>
      <c r="H136" s="12">
        <v>0</v>
      </c>
      <c r="I136" s="12">
        <v>28675214.45</v>
      </c>
      <c r="J136" s="12">
        <v>229529134.83</v>
      </c>
      <c r="K136" s="12">
        <v>0</v>
      </c>
      <c r="L136" s="12">
        <v>229529134.83</v>
      </c>
      <c r="M136" s="12">
        <v>99.795276013043</v>
      </c>
      <c r="N136" s="12">
        <v>470865.17</v>
      </c>
      <c r="O136" s="12">
        <v>0.20472398695652</v>
      </c>
    </row>
    <row r="137" spans="1:15" ht="15">
      <c r="A137" s="10" t="s">
        <v>277</v>
      </c>
      <c r="B137" s="11">
        <v>3</v>
      </c>
      <c r="C137" s="23" t="s">
        <v>278</v>
      </c>
      <c r="D137" s="12">
        <v>7000000</v>
      </c>
      <c r="E137" s="12">
        <v>13500000</v>
      </c>
      <c r="F137" s="12">
        <v>17500000</v>
      </c>
      <c r="G137" s="12">
        <v>24500000</v>
      </c>
      <c r="H137" s="12">
        <v>0</v>
      </c>
      <c r="I137" s="12">
        <v>1371862.4</v>
      </c>
      <c r="J137" s="12">
        <v>18672987.66</v>
      </c>
      <c r="K137" s="12">
        <v>0</v>
      </c>
      <c r="L137" s="12">
        <v>18672987.66</v>
      </c>
      <c r="M137" s="12">
        <v>76.216276163265</v>
      </c>
      <c r="N137" s="12">
        <v>5827012.34</v>
      </c>
      <c r="O137" s="12">
        <v>23.783723836735</v>
      </c>
    </row>
    <row r="138" spans="1:15" ht="30">
      <c r="A138" s="10" t="s">
        <v>279</v>
      </c>
      <c r="B138" s="11">
        <v>3</v>
      </c>
      <c r="C138" s="23" t="s">
        <v>280</v>
      </c>
      <c r="D138" s="12">
        <v>50000000</v>
      </c>
      <c r="E138" s="12">
        <v>23500000</v>
      </c>
      <c r="F138" s="12">
        <v>88500000</v>
      </c>
      <c r="G138" s="12">
        <v>138500000</v>
      </c>
      <c r="H138" s="12">
        <v>0</v>
      </c>
      <c r="I138" s="12">
        <v>618959.35</v>
      </c>
      <c r="J138" s="12">
        <v>118258860.95</v>
      </c>
      <c r="K138" s="12">
        <v>0</v>
      </c>
      <c r="L138" s="12">
        <v>118258860.95</v>
      </c>
      <c r="M138" s="12">
        <v>85.385459169675</v>
      </c>
      <c r="N138" s="12">
        <v>20241139.05</v>
      </c>
      <c r="O138" s="12">
        <v>14.614540830325</v>
      </c>
    </row>
    <row r="139" spans="1:15" ht="30">
      <c r="A139" s="10" t="s">
        <v>281</v>
      </c>
      <c r="B139" s="11">
        <v>3</v>
      </c>
      <c r="C139" s="23" t="s">
        <v>282</v>
      </c>
      <c r="D139" s="12">
        <v>15000000</v>
      </c>
      <c r="E139" s="12">
        <v>12710000</v>
      </c>
      <c r="F139" s="12">
        <v>52710000</v>
      </c>
      <c r="G139" s="12">
        <v>67710000</v>
      </c>
      <c r="H139" s="12">
        <v>0</v>
      </c>
      <c r="I139" s="12">
        <v>6037143.66</v>
      </c>
      <c r="J139" s="12">
        <v>69586760.98</v>
      </c>
      <c r="K139" s="12">
        <v>0</v>
      </c>
      <c r="L139" s="12">
        <v>69586760.98</v>
      </c>
      <c r="M139" s="12">
        <v>102.77176337321</v>
      </c>
      <c r="N139" s="12">
        <v>-1876760.98</v>
      </c>
      <c r="O139" s="12">
        <v>-2.771763373209</v>
      </c>
    </row>
    <row r="140" spans="1:15" ht="30">
      <c r="A140" s="10" t="s">
        <v>283</v>
      </c>
      <c r="B140" s="11">
        <v>3</v>
      </c>
      <c r="C140" s="23" t="s">
        <v>284</v>
      </c>
      <c r="D140" s="12">
        <v>3000000</v>
      </c>
      <c r="E140" s="12">
        <v>4000000</v>
      </c>
      <c r="F140" s="12">
        <v>19000000</v>
      </c>
      <c r="G140" s="12">
        <v>22000000</v>
      </c>
      <c r="H140" s="12">
        <v>0</v>
      </c>
      <c r="I140" s="12">
        <v>1671055.35</v>
      </c>
      <c r="J140" s="12">
        <v>21568171.4</v>
      </c>
      <c r="K140" s="12">
        <v>0</v>
      </c>
      <c r="L140" s="12">
        <v>21568171.4</v>
      </c>
      <c r="M140" s="12">
        <v>98.037142727273</v>
      </c>
      <c r="N140" s="12">
        <v>431828.6</v>
      </c>
      <c r="O140" s="12">
        <v>1.9628572727273</v>
      </c>
    </row>
    <row r="141" spans="1:15" ht="30">
      <c r="A141" s="10" t="s">
        <v>285</v>
      </c>
      <c r="B141" s="11">
        <v>3</v>
      </c>
      <c r="C141" s="23" t="s">
        <v>286</v>
      </c>
      <c r="D141" s="12">
        <v>15000000</v>
      </c>
      <c r="E141" s="12">
        <v>7500000</v>
      </c>
      <c r="F141" s="12">
        <v>27500000</v>
      </c>
      <c r="G141" s="12">
        <v>42500000</v>
      </c>
      <c r="H141" s="12">
        <v>0</v>
      </c>
      <c r="I141" s="12">
        <v>5352528.8</v>
      </c>
      <c r="J141" s="12">
        <v>42586935.3</v>
      </c>
      <c r="K141" s="12">
        <v>0</v>
      </c>
      <c r="L141" s="12">
        <v>42586935.3</v>
      </c>
      <c r="M141" s="12">
        <v>100.20455364706</v>
      </c>
      <c r="N141" s="12">
        <v>-86935.3</v>
      </c>
      <c r="O141" s="12">
        <v>-0.2045536470588</v>
      </c>
    </row>
    <row r="142" spans="1:15" ht="30">
      <c r="A142" s="10" t="s">
        <v>287</v>
      </c>
      <c r="B142" s="11">
        <v>3</v>
      </c>
      <c r="C142" s="23" t="s">
        <v>288</v>
      </c>
      <c r="D142" s="12">
        <v>2000000</v>
      </c>
      <c r="E142" s="12">
        <v>550000</v>
      </c>
      <c r="F142" s="12">
        <v>1550000</v>
      </c>
      <c r="G142" s="12">
        <v>3550000</v>
      </c>
      <c r="H142" s="12">
        <v>0</v>
      </c>
      <c r="I142" s="12">
        <v>182682.42</v>
      </c>
      <c r="J142" s="12">
        <v>2974723.78</v>
      </c>
      <c r="K142" s="12">
        <v>0</v>
      </c>
      <c r="L142" s="12">
        <v>2974723.78</v>
      </c>
      <c r="M142" s="12">
        <v>83.795036056338</v>
      </c>
      <c r="N142" s="12">
        <v>575276.22</v>
      </c>
      <c r="O142" s="12">
        <v>16.204963943662</v>
      </c>
    </row>
    <row r="143" spans="1:15" ht="15">
      <c r="A143" s="10" t="s">
        <v>289</v>
      </c>
      <c r="B143" s="11">
        <v>3</v>
      </c>
      <c r="C143" s="23" t="s">
        <v>290</v>
      </c>
      <c r="D143" s="12">
        <v>25000000</v>
      </c>
      <c r="E143" s="12">
        <v>12550000</v>
      </c>
      <c r="F143" s="12">
        <v>67550000</v>
      </c>
      <c r="G143" s="12">
        <v>92550000</v>
      </c>
      <c r="H143" s="12">
        <v>0</v>
      </c>
      <c r="I143" s="12">
        <v>5391193.44</v>
      </c>
      <c r="J143" s="12">
        <v>68150905.98</v>
      </c>
      <c r="K143" s="12">
        <v>0</v>
      </c>
      <c r="L143" s="12">
        <v>68150905.98</v>
      </c>
      <c r="M143" s="12">
        <v>73.636851410049</v>
      </c>
      <c r="N143" s="12">
        <v>24399094.02</v>
      </c>
      <c r="O143" s="12">
        <v>26.363148589951</v>
      </c>
    </row>
    <row r="144" spans="1:15" ht="30">
      <c r="A144" s="10" t="s">
        <v>291</v>
      </c>
      <c r="B144" s="11">
        <v>3</v>
      </c>
      <c r="C144" s="23" t="s">
        <v>292</v>
      </c>
      <c r="D144" s="12">
        <v>20000000</v>
      </c>
      <c r="E144" s="12">
        <v>0</v>
      </c>
      <c r="F144" s="12">
        <v>0</v>
      </c>
      <c r="G144" s="12">
        <v>20000000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20000000</v>
      </c>
      <c r="O144" s="12">
        <v>100</v>
      </c>
    </row>
    <row r="145" spans="1:15" ht="30">
      <c r="A145" s="10" t="s">
        <v>293</v>
      </c>
      <c r="B145" s="11">
        <v>3</v>
      </c>
      <c r="C145" s="23" t="s">
        <v>294</v>
      </c>
      <c r="D145" s="12">
        <v>1064011000</v>
      </c>
      <c r="E145" s="12">
        <v>-241410000</v>
      </c>
      <c r="F145" s="12">
        <v>-1007410000</v>
      </c>
      <c r="G145" s="12">
        <v>56601000</v>
      </c>
      <c r="H145" s="12">
        <v>0</v>
      </c>
      <c r="I145" s="12">
        <v>9560877.55</v>
      </c>
      <c r="J145" s="12">
        <v>38181219.87</v>
      </c>
      <c r="K145" s="12">
        <v>0</v>
      </c>
      <c r="L145" s="12">
        <v>38181219.87</v>
      </c>
      <c r="M145" s="12">
        <v>67.456793819897</v>
      </c>
      <c r="N145" s="12">
        <v>18419780.13</v>
      </c>
      <c r="O145" s="12">
        <v>32.543206180103</v>
      </c>
    </row>
    <row r="146" spans="1:15" ht="15">
      <c r="A146" s="10" t="s">
        <v>295</v>
      </c>
      <c r="B146" s="11"/>
      <c r="C146" s="23" t="s">
        <v>296</v>
      </c>
      <c r="D146" s="12">
        <v>7075000000</v>
      </c>
      <c r="E146" s="12">
        <v>0</v>
      </c>
      <c r="F146" s="12">
        <v>0</v>
      </c>
      <c r="G146" s="12">
        <v>7075000000</v>
      </c>
      <c r="H146" s="12">
        <v>0</v>
      </c>
      <c r="I146" s="12">
        <v>544984951</v>
      </c>
      <c r="J146" s="12">
        <v>6136165507</v>
      </c>
      <c r="K146" s="12">
        <v>0</v>
      </c>
      <c r="L146" s="12">
        <v>6136165507</v>
      </c>
      <c r="M146" s="12">
        <v>86.730254515901</v>
      </c>
      <c r="N146" s="12">
        <v>938834493</v>
      </c>
      <c r="O146" s="12">
        <v>13.269745484099</v>
      </c>
    </row>
    <row r="147" spans="1:15" ht="15">
      <c r="A147" s="10" t="s">
        <v>297</v>
      </c>
      <c r="B147" s="11"/>
      <c r="C147" s="23" t="s">
        <v>298</v>
      </c>
      <c r="D147" s="12">
        <v>7020000000</v>
      </c>
      <c r="E147" s="12">
        <v>0</v>
      </c>
      <c r="F147" s="12">
        <v>0</v>
      </c>
      <c r="G147" s="12">
        <v>7020000000</v>
      </c>
      <c r="H147" s="12">
        <v>0</v>
      </c>
      <c r="I147" s="12">
        <v>544984951</v>
      </c>
      <c r="J147" s="12">
        <v>6136165507</v>
      </c>
      <c r="K147" s="12">
        <v>0</v>
      </c>
      <c r="L147" s="12">
        <v>6136165507</v>
      </c>
      <c r="M147" s="12">
        <v>87.40976505698</v>
      </c>
      <c r="N147" s="12">
        <v>883834493</v>
      </c>
      <c r="O147" s="12">
        <v>12.59023494302</v>
      </c>
    </row>
    <row r="148" spans="1:15" ht="15">
      <c r="A148" s="10" t="s">
        <v>299</v>
      </c>
      <c r="B148" s="11">
        <v>3</v>
      </c>
      <c r="C148" s="23" t="s">
        <v>300</v>
      </c>
      <c r="D148" s="12">
        <v>1342000000</v>
      </c>
      <c r="E148" s="12">
        <v>0</v>
      </c>
      <c r="F148" s="12">
        <v>-1342000000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0</v>
      </c>
    </row>
    <row r="149" spans="1:15" ht="15.75">
      <c r="A149" s="13" t="s">
        <v>301</v>
      </c>
      <c r="B149" s="14">
        <v>3</v>
      </c>
      <c r="C149" s="24" t="s">
        <v>300</v>
      </c>
      <c r="D149" s="16">
        <v>5178000000</v>
      </c>
      <c r="E149" s="16">
        <v>0</v>
      </c>
      <c r="F149" s="16">
        <v>-3836000000</v>
      </c>
      <c r="G149" s="16">
        <v>1342000000</v>
      </c>
      <c r="H149" s="16">
        <v>0</v>
      </c>
      <c r="I149" s="16">
        <v>150858300</v>
      </c>
      <c r="J149" s="16">
        <v>1455695900</v>
      </c>
      <c r="K149" s="16">
        <v>0</v>
      </c>
      <c r="L149" s="16">
        <v>1455695900</v>
      </c>
      <c r="M149" s="16">
        <v>108.47212369598</v>
      </c>
      <c r="N149" s="16">
        <v>-113695900</v>
      </c>
      <c r="O149" s="16">
        <v>-8.472123695976</v>
      </c>
    </row>
    <row r="150" spans="1:15" ht="30.75">
      <c r="A150" s="13" t="s">
        <v>302</v>
      </c>
      <c r="B150" s="14">
        <v>3</v>
      </c>
      <c r="C150" s="24" t="s">
        <v>303</v>
      </c>
      <c r="D150" s="16">
        <v>500000000</v>
      </c>
      <c r="E150" s="16">
        <v>0</v>
      </c>
      <c r="F150" s="16">
        <v>4678000000</v>
      </c>
      <c r="G150" s="16">
        <v>5178000000</v>
      </c>
      <c r="H150" s="16">
        <v>0</v>
      </c>
      <c r="I150" s="16">
        <v>364094475</v>
      </c>
      <c r="J150" s="16">
        <v>4265227548</v>
      </c>
      <c r="K150" s="16">
        <v>0</v>
      </c>
      <c r="L150" s="16">
        <v>4265227548</v>
      </c>
      <c r="M150" s="16">
        <v>82.37210405562</v>
      </c>
      <c r="N150" s="16">
        <v>912772452</v>
      </c>
      <c r="O150" s="16">
        <v>17.62789594438</v>
      </c>
    </row>
    <row r="151" spans="1:15" ht="15.75">
      <c r="A151" s="13" t="s">
        <v>304</v>
      </c>
      <c r="B151" s="14">
        <v>3</v>
      </c>
      <c r="C151" s="24" t="s">
        <v>305</v>
      </c>
      <c r="D151" s="16">
        <v>0</v>
      </c>
      <c r="E151" s="16">
        <v>0</v>
      </c>
      <c r="F151" s="16">
        <v>500000000</v>
      </c>
      <c r="G151" s="16">
        <v>500000000</v>
      </c>
      <c r="H151" s="16">
        <v>0</v>
      </c>
      <c r="I151" s="16">
        <v>30032176</v>
      </c>
      <c r="J151" s="16">
        <v>415242059</v>
      </c>
      <c r="K151" s="16">
        <v>0</v>
      </c>
      <c r="L151" s="16">
        <v>415242059</v>
      </c>
      <c r="M151" s="16">
        <v>83.0484118</v>
      </c>
      <c r="N151" s="16">
        <v>84757941</v>
      </c>
      <c r="O151" s="16">
        <v>16.9515882</v>
      </c>
    </row>
    <row r="152" spans="1:15" ht="15">
      <c r="A152" s="10" t="s">
        <v>306</v>
      </c>
      <c r="B152" s="11"/>
      <c r="C152" s="23" t="s">
        <v>307</v>
      </c>
      <c r="D152" s="12">
        <v>55000000</v>
      </c>
      <c r="E152" s="12">
        <v>0</v>
      </c>
      <c r="F152" s="12">
        <v>0</v>
      </c>
      <c r="G152" s="12">
        <v>55000000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55000000</v>
      </c>
      <c r="O152" s="12">
        <v>100</v>
      </c>
    </row>
    <row r="153" spans="1:15" ht="15">
      <c r="A153" s="10" t="s">
        <v>308</v>
      </c>
      <c r="B153" s="11"/>
      <c r="C153" s="23" t="s">
        <v>307</v>
      </c>
      <c r="D153" s="12">
        <v>55000000</v>
      </c>
      <c r="E153" s="12">
        <v>0</v>
      </c>
      <c r="F153" s="12">
        <v>0</v>
      </c>
      <c r="G153" s="12">
        <v>55000000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55000000</v>
      </c>
      <c r="O153" s="12">
        <v>100</v>
      </c>
    </row>
    <row r="154" spans="1:15" ht="15">
      <c r="A154" s="10" t="s">
        <v>309</v>
      </c>
      <c r="B154" s="11"/>
      <c r="C154" s="23" t="s">
        <v>310</v>
      </c>
      <c r="D154" s="12">
        <v>55000000</v>
      </c>
      <c r="E154" s="12">
        <v>0</v>
      </c>
      <c r="F154" s="12">
        <v>0</v>
      </c>
      <c r="G154" s="12">
        <v>55000000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55000000</v>
      </c>
      <c r="O154" s="12">
        <v>100</v>
      </c>
    </row>
    <row r="155" spans="1:15" ht="30.75">
      <c r="A155" s="13" t="s">
        <v>311</v>
      </c>
      <c r="B155" s="14">
        <v>3</v>
      </c>
      <c r="C155" s="24" t="s">
        <v>312</v>
      </c>
      <c r="D155" s="16">
        <v>55000000</v>
      </c>
      <c r="E155" s="16">
        <v>0</v>
      </c>
      <c r="F155" s="16">
        <v>0</v>
      </c>
      <c r="G155" s="16">
        <v>55000000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55000000</v>
      </c>
      <c r="O155" s="16">
        <v>100</v>
      </c>
    </row>
    <row r="156" spans="1:15" ht="15">
      <c r="A156" s="10" t="s">
        <v>313</v>
      </c>
      <c r="B156" s="11"/>
      <c r="C156" s="23" t="s">
        <v>314</v>
      </c>
      <c r="D156" s="12">
        <v>13939686000</v>
      </c>
      <c r="E156" s="12">
        <v>0</v>
      </c>
      <c r="F156" s="12">
        <v>26454356671</v>
      </c>
      <c r="G156" s="12">
        <v>40394042671</v>
      </c>
      <c r="H156" s="12">
        <v>0</v>
      </c>
      <c r="I156" s="12">
        <v>94625152</v>
      </c>
      <c r="J156" s="12">
        <v>36372777762</v>
      </c>
      <c r="K156" s="12">
        <v>0</v>
      </c>
      <c r="L156" s="12">
        <v>36372777762</v>
      </c>
      <c r="M156" s="12">
        <v>90.044906023019</v>
      </c>
      <c r="N156" s="12">
        <v>4021264909</v>
      </c>
      <c r="O156" s="12">
        <v>9.9550939769814</v>
      </c>
    </row>
    <row r="157" spans="1:15" ht="15">
      <c r="A157" s="10" t="s">
        <v>315</v>
      </c>
      <c r="B157" s="11"/>
      <c r="C157" s="23" t="s">
        <v>316</v>
      </c>
      <c r="D157" s="12">
        <v>13939686000</v>
      </c>
      <c r="E157" s="12">
        <v>0</v>
      </c>
      <c r="F157" s="12">
        <v>26454356671</v>
      </c>
      <c r="G157" s="12">
        <v>40394042671</v>
      </c>
      <c r="H157" s="12">
        <v>0</v>
      </c>
      <c r="I157" s="12">
        <v>94625152</v>
      </c>
      <c r="J157" s="12">
        <v>36372777762</v>
      </c>
      <c r="K157" s="12">
        <v>0</v>
      </c>
      <c r="L157" s="12">
        <v>36372777762</v>
      </c>
      <c r="M157" s="12">
        <v>90.044906023019</v>
      </c>
      <c r="N157" s="12">
        <v>4021264909</v>
      </c>
      <c r="O157" s="12">
        <v>9.9550939769814</v>
      </c>
    </row>
    <row r="158" spans="1:15" ht="15.75">
      <c r="A158" s="13" t="s">
        <v>317</v>
      </c>
      <c r="B158" s="14"/>
      <c r="C158" s="24" t="s">
        <v>318</v>
      </c>
      <c r="D158" s="16">
        <v>7741893000</v>
      </c>
      <c r="E158" s="16">
        <v>0</v>
      </c>
      <c r="F158" s="16">
        <v>25885507671</v>
      </c>
      <c r="G158" s="16">
        <v>33627400671</v>
      </c>
      <c r="H158" s="16">
        <v>0</v>
      </c>
      <c r="I158" s="16">
        <v>94625152</v>
      </c>
      <c r="J158" s="16">
        <v>29640686971</v>
      </c>
      <c r="K158" s="16">
        <v>0</v>
      </c>
      <c r="L158" s="16">
        <v>29640686971</v>
      </c>
      <c r="M158" s="16">
        <v>88.144448811239</v>
      </c>
      <c r="N158" s="16">
        <v>3986713700</v>
      </c>
      <c r="O158" s="16">
        <v>11.855551188761</v>
      </c>
    </row>
    <row r="159" spans="1:15" ht="30">
      <c r="A159" s="10" t="s">
        <v>319</v>
      </c>
      <c r="B159" s="11"/>
      <c r="C159" s="23" t="s">
        <v>320</v>
      </c>
      <c r="D159" s="12">
        <v>4915425000</v>
      </c>
      <c r="E159" s="12">
        <v>0</v>
      </c>
      <c r="F159" s="12">
        <v>0</v>
      </c>
      <c r="G159" s="12">
        <v>4915425000</v>
      </c>
      <c r="H159" s="12">
        <v>0</v>
      </c>
      <c r="I159" s="12">
        <v>0</v>
      </c>
      <c r="J159" s="12">
        <v>4462879040</v>
      </c>
      <c r="K159" s="12">
        <v>0</v>
      </c>
      <c r="L159" s="12">
        <v>4462879040</v>
      </c>
      <c r="M159" s="12">
        <v>90.793350320674</v>
      </c>
      <c r="N159" s="12">
        <v>452545960</v>
      </c>
      <c r="O159" s="12">
        <v>9.2066496793258</v>
      </c>
    </row>
    <row r="160" spans="1:15" ht="15">
      <c r="A160" s="10" t="s">
        <v>321</v>
      </c>
      <c r="B160" s="11">
        <v>3</v>
      </c>
      <c r="C160" s="23" t="s">
        <v>322</v>
      </c>
      <c r="D160" s="12">
        <v>179632000</v>
      </c>
      <c r="E160" s="12">
        <v>0</v>
      </c>
      <c r="F160" s="12">
        <v>0</v>
      </c>
      <c r="G160" s="12">
        <v>179632000</v>
      </c>
      <c r="H160" s="12">
        <v>0</v>
      </c>
      <c r="I160" s="12">
        <v>0</v>
      </c>
      <c r="J160" s="12">
        <v>179498554</v>
      </c>
      <c r="K160" s="12">
        <v>0</v>
      </c>
      <c r="L160" s="12">
        <v>179498554</v>
      </c>
      <c r="M160" s="12">
        <v>99.925711454529</v>
      </c>
      <c r="N160" s="12">
        <v>133446</v>
      </c>
      <c r="O160" s="12">
        <v>0.07428854547074</v>
      </c>
    </row>
    <row r="161" spans="1:15" ht="15">
      <c r="A161" s="10" t="s">
        <v>323</v>
      </c>
      <c r="B161" s="11"/>
      <c r="C161" s="23" t="s">
        <v>322</v>
      </c>
      <c r="D161" s="12">
        <v>4685414000</v>
      </c>
      <c r="E161" s="12">
        <v>0</v>
      </c>
      <c r="F161" s="12">
        <v>0</v>
      </c>
      <c r="G161" s="12">
        <v>4685414000</v>
      </c>
      <c r="H161" s="12">
        <v>0</v>
      </c>
      <c r="I161" s="12">
        <v>0</v>
      </c>
      <c r="J161" s="12">
        <v>4233123486</v>
      </c>
      <c r="K161" s="12">
        <v>0</v>
      </c>
      <c r="L161" s="12">
        <v>4233123486</v>
      </c>
      <c r="M161" s="12">
        <v>90.346839916387</v>
      </c>
      <c r="N161" s="12">
        <v>452290514</v>
      </c>
      <c r="O161" s="12">
        <v>9.6531600836127</v>
      </c>
    </row>
    <row r="162" spans="1:15" ht="15">
      <c r="A162" s="10" t="s">
        <v>323</v>
      </c>
      <c r="B162" s="11">
        <v>3</v>
      </c>
      <c r="C162" s="23" t="s">
        <v>324</v>
      </c>
      <c r="D162" s="12">
        <v>4685414000</v>
      </c>
      <c r="E162" s="12">
        <v>0</v>
      </c>
      <c r="F162" s="12">
        <v>0</v>
      </c>
      <c r="G162" s="12">
        <v>4685414000</v>
      </c>
      <c r="H162" s="12">
        <v>0</v>
      </c>
      <c r="I162" s="12">
        <v>0</v>
      </c>
      <c r="J162" s="12">
        <v>4233123486</v>
      </c>
      <c r="K162" s="12">
        <v>0</v>
      </c>
      <c r="L162" s="12">
        <v>4233123486</v>
      </c>
      <c r="M162" s="12">
        <v>90.346839916387</v>
      </c>
      <c r="N162" s="12">
        <v>452290514</v>
      </c>
      <c r="O162" s="12">
        <v>9.6531600836127</v>
      </c>
    </row>
    <row r="163" spans="1:15" ht="30">
      <c r="A163" s="10" t="s">
        <v>325</v>
      </c>
      <c r="B163" s="11">
        <v>3</v>
      </c>
      <c r="C163" s="23" t="s">
        <v>326</v>
      </c>
      <c r="D163" s="12">
        <v>50379000</v>
      </c>
      <c r="E163" s="12">
        <v>0</v>
      </c>
      <c r="F163" s="12">
        <v>0</v>
      </c>
      <c r="G163" s="12">
        <v>50379000</v>
      </c>
      <c r="H163" s="12">
        <v>0</v>
      </c>
      <c r="I163" s="12">
        <v>0</v>
      </c>
      <c r="J163" s="12">
        <v>50257000</v>
      </c>
      <c r="K163" s="12">
        <v>0</v>
      </c>
      <c r="L163" s="12">
        <v>50257000</v>
      </c>
      <c r="M163" s="12">
        <v>99.757835606106</v>
      </c>
      <c r="N163" s="12">
        <v>122000</v>
      </c>
      <c r="O163" s="12">
        <v>0.24216439389428</v>
      </c>
    </row>
    <row r="164" spans="1:15" ht="30">
      <c r="A164" s="10" t="s">
        <v>327</v>
      </c>
      <c r="B164" s="11"/>
      <c r="C164" s="23" t="s">
        <v>328</v>
      </c>
      <c r="D164" s="12">
        <v>2070859000</v>
      </c>
      <c r="E164" s="12">
        <v>0</v>
      </c>
      <c r="F164" s="12">
        <v>1371415000</v>
      </c>
      <c r="G164" s="12">
        <v>3442274000</v>
      </c>
      <c r="H164" s="12">
        <v>0</v>
      </c>
      <c r="I164" s="12">
        <v>94625152</v>
      </c>
      <c r="J164" s="12">
        <v>414161376</v>
      </c>
      <c r="K164" s="12">
        <v>0</v>
      </c>
      <c r="L164" s="12">
        <v>414161376</v>
      </c>
      <c r="M164" s="12">
        <v>12.03162142235</v>
      </c>
      <c r="N164" s="12">
        <v>3028112624</v>
      </c>
      <c r="O164" s="12">
        <v>87.96837857765</v>
      </c>
    </row>
    <row r="165" spans="1:15" ht="15">
      <c r="A165" s="10" t="s">
        <v>329</v>
      </c>
      <c r="B165" s="11">
        <v>3</v>
      </c>
      <c r="C165" s="23" t="s">
        <v>330</v>
      </c>
      <c r="D165" s="12">
        <v>1599100000</v>
      </c>
      <c r="E165" s="12">
        <v>0</v>
      </c>
      <c r="F165" s="12">
        <v>0</v>
      </c>
      <c r="G165" s="12">
        <v>1599100000</v>
      </c>
      <c r="H165" s="12">
        <v>0</v>
      </c>
      <c r="I165" s="12">
        <v>94625152</v>
      </c>
      <c r="J165" s="12">
        <v>367723376</v>
      </c>
      <c r="K165" s="12">
        <v>0</v>
      </c>
      <c r="L165" s="12">
        <v>367723376</v>
      </c>
      <c r="M165" s="12">
        <v>22.995646050904</v>
      </c>
      <c r="N165" s="12">
        <v>1231376624</v>
      </c>
      <c r="O165" s="12">
        <v>77.004353949096</v>
      </c>
    </row>
    <row r="166" spans="1:15" ht="15">
      <c r="A166" s="10" t="s">
        <v>331</v>
      </c>
      <c r="B166" s="11"/>
      <c r="C166" s="23" t="s">
        <v>332</v>
      </c>
      <c r="D166" s="12">
        <v>471759000</v>
      </c>
      <c r="E166" s="12">
        <v>0</v>
      </c>
      <c r="F166" s="12">
        <v>405104000</v>
      </c>
      <c r="G166" s="12">
        <v>876863000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v>876863000</v>
      </c>
      <c r="O166" s="12">
        <v>100</v>
      </c>
    </row>
    <row r="167" spans="1:15" ht="30">
      <c r="A167" s="10" t="s">
        <v>333</v>
      </c>
      <c r="B167" s="11">
        <v>3</v>
      </c>
      <c r="C167" s="23" t="s">
        <v>334</v>
      </c>
      <c r="D167" s="12">
        <v>341992000</v>
      </c>
      <c r="E167" s="12">
        <v>0</v>
      </c>
      <c r="F167" s="12">
        <v>0</v>
      </c>
      <c r="G167" s="12">
        <v>341992000</v>
      </c>
      <c r="H167" s="12">
        <v>0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2">
        <v>341992000</v>
      </c>
      <c r="O167" s="12">
        <v>100</v>
      </c>
    </row>
    <row r="168" spans="1:15" ht="30">
      <c r="A168" s="10" t="s">
        <v>335</v>
      </c>
      <c r="B168" s="11">
        <v>3</v>
      </c>
      <c r="C168" s="23" t="s">
        <v>336</v>
      </c>
      <c r="D168" s="12">
        <v>104257000</v>
      </c>
      <c r="E168" s="12">
        <v>0</v>
      </c>
      <c r="F168" s="12">
        <v>0</v>
      </c>
      <c r="G168" s="12">
        <v>104257000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104257000</v>
      </c>
      <c r="O168" s="12">
        <v>100</v>
      </c>
    </row>
    <row r="169" spans="1:15" ht="30">
      <c r="A169" s="10" t="s">
        <v>337</v>
      </c>
      <c r="B169" s="11">
        <v>3</v>
      </c>
      <c r="C169" s="23" t="s">
        <v>338</v>
      </c>
      <c r="D169" s="12">
        <v>25510000</v>
      </c>
      <c r="E169" s="12">
        <v>0</v>
      </c>
      <c r="F169" s="12">
        <v>0</v>
      </c>
      <c r="G169" s="12">
        <v>25510000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25510000</v>
      </c>
      <c r="O169" s="12">
        <v>100</v>
      </c>
    </row>
    <row r="170" spans="1:15" ht="30">
      <c r="A170" s="10" t="s">
        <v>339</v>
      </c>
      <c r="B170" s="11"/>
      <c r="C170" s="23" t="s">
        <v>340</v>
      </c>
      <c r="D170" s="12">
        <v>0</v>
      </c>
      <c r="E170" s="12">
        <v>0</v>
      </c>
      <c r="F170" s="12">
        <v>405104000</v>
      </c>
      <c r="G170" s="12">
        <v>405104000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0</v>
      </c>
      <c r="N170" s="12">
        <v>405104000</v>
      </c>
      <c r="O170" s="12">
        <v>100</v>
      </c>
    </row>
    <row r="171" spans="1:15" ht="30">
      <c r="A171" s="10" t="s">
        <v>339</v>
      </c>
      <c r="B171" s="11">
        <v>3</v>
      </c>
      <c r="C171" s="23" t="s">
        <v>341</v>
      </c>
      <c r="D171" s="12">
        <v>0</v>
      </c>
      <c r="E171" s="12">
        <v>0</v>
      </c>
      <c r="F171" s="12">
        <v>405104000</v>
      </c>
      <c r="G171" s="12">
        <v>405104000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2">
        <v>405104000</v>
      </c>
      <c r="O171" s="12">
        <v>100</v>
      </c>
    </row>
    <row r="172" spans="1:15" ht="15">
      <c r="A172" s="10" t="s">
        <v>342</v>
      </c>
      <c r="B172" s="11">
        <v>3</v>
      </c>
      <c r="C172" s="23" t="s">
        <v>343</v>
      </c>
      <c r="D172" s="12">
        <v>0</v>
      </c>
      <c r="E172" s="12">
        <v>0</v>
      </c>
      <c r="F172" s="12">
        <v>919873000</v>
      </c>
      <c r="G172" s="12">
        <v>919873000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919873000</v>
      </c>
      <c r="O172" s="12">
        <v>100</v>
      </c>
    </row>
    <row r="173" spans="1:15" ht="30">
      <c r="A173" s="10" t="s">
        <v>344</v>
      </c>
      <c r="B173" s="11">
        <v>3</v>
      </c>
      <c r="C173" s="23" t="s">
        <v>345</v>
      </c>
      <c r="D173" s="12">
        <v>0</v>
      </c>
      <c r="E173" s="12">
        <v>0</v>
      </c>
      <c r="F173" s="12">
        <v>46438000</v>
      </c>
      <c r="G173" s="12">
        <v>46438000</v>
      </c>
      <c r="H173" s="12">
        <v>0</v>
      </c>
      <c r="I173" s="12">
        <v>0</v>
      </c>
      <c r="J173" s="12">
        <v>46438000</v>
      </c>
      <c r="K173" s="12">
        <v>0</v>
      </c>
      <c r="L173" s="12">
        <v>46438000</v>
      </c>
      <c r="M173" s="12">
        <v>100</v>
      </c>
      <c r="N173" s="12">
        <v>0</v>
      </c>
      <c r="O173" s="12">
        <v>0</v>
      </c>
    </row>
    <row r="174" spans="1:15" ht="15">
      <c r="A174" s="10" t="s">
        <v>346</v>
      </c>
      <c r="B174" s="11"/>
      <c r="C174" s="23" t="s">
        <v>347</v>
      </c>
      <c r="D174" s="12">
        <v>755609000</v>
      </c>
      <c r="E174" s="12">
        <v>0</v>
      </c>
      <c r="F174" s="12">
        <v>0</v>
      </c>
      <c r="G174" s="12">
        <v>755609000</v>
      </c>
      <c r="H174" s="12">
        <v>0</v>
      </c>
      <c r="I174" s="12">
        <v>0</v>
      </c>
      <c r="J174" s="12">
        <v>249553884</v>
      </c>
      <c r="K174" s="12">
        <v>0</v>
      </c>
      <c r="L174" s="12">
        <v>249553884</v>
      </c>
      <c r="M174" s="12">
        <v>33.026854365154</v>
      </c>
      <c r="N174" s="12">
        <v>506055116</v>
      </c>
      <c r="O174" s="12">
        <v>66.973145634846</v>
      </c>
    </row>
    <row r="175" spans="1:15" ht="15">
      <c r="A175" s="10" t="s">
        <v>348</v>
      </c>
      <c r="B175" s="11">
        <v>3</v>
      </c>
      <c r="C175" s="23" t="s">
        <v>349</v>
      </c>
      <c r="D175" s="12">
        <v>755609000</v>
      </c>
      <c r="E175" s="12">
        <v>0</v>
      </c>
      <c r="F175" s="12">
        <v>0</v>
      </c>
      <c r="G175" s="12">
        <v>755609000</v>
      </c>
      <c r="H175" s="12">
        <v>0</v>
      </c>
      <c r="I175" s="12">
        <v>0</v>
      </c>
      <c r="J175" s="12">
        <v>249553884</v>
      </c>
      <c r="K175" s="12">
        <v>0</v>
      </c>
      <c r="L175" s="12">
        <v>249553884</v>
      </c>
      <c r="M175" s="12">
        <v>33.026854365154</v>
      </c>
      <c r="N175" s="12">
        <v>506055116</v>
      </c>
      <c r="O175" s="12">
        <v>66.973145634846</v>
      </c>
    </row>
    <row r="176" spans="1:15" ht="15">
      <c r="A176" s="10" t="s">
        <v>350</v>
      </c>
      <c r="B176" s="11"/>
      <c r="C176" s="23" t="s">
        <v>351</v>
      </c>
      <c r="D176" s="12">
        <v>0</v>
      </c>
      <c r="E176" s="12">
        <v>0</v>
      </c>
      <c r="F176" s="12">
        <v>24514092671</v>
      </c>
      <c r="G176" s="12">
        <v>24514092671</v>
      </c>
      <c r="H176" s="12">
        <v>0</v>
      </c>
      <c r="I176" s="12">
        <v>0</v>
      </c>
      <c r="J176" s="12">
        <v>24514092671</v>
      </c>
      <c r="K176" s="12">
        <v>0</v>
      </c>
      <c r="L176" s="12">
        <v>24514092671</v>
      </c>
      <c r="M176" s="12">
        <v>100</v>
      </c>
      <c r="N176" s="12">
        <v>0</v>
      </c>
      <c r="O176" s="12">
        <v>0</v>
      </c>
    </row>
    <row r="177" spans="1:15" ht="15">
      <c r="A177" s="10" t="s">
        <v>352</v>
      </c>
      <c r="B177" s="11">
        <v>3</v>
      </c>
      <c r="C177" s="23" t="s">
        <v>353</v>
      </c>
      <c r="D177" s="12">
        <v>0</v>
      </c>
      <c r="E177" s="12">
        <v>0</v>
      </c>
      <c r="F177" s="12">
        <v>24514092671</v>
      </c>
      <c r="G177" s="12">
        <v>24514092671</v>
      </c>
      <c r="H177" s="12">
        <v>0</v>
      </c>
      <c r="I177" s="12">
        <v>0</v>
      </c>
      <c r="J177" s="12">
        <v>24514092671</v>
      </c>
      <c r="K177" s="12">
        <v>0</v>
      </c>
      <c r="L177" s="12">
        <v>24514092671</v>
      </c>
      <c r="M177" s="12">
        <v>100</v>
      </c>
      <c r="N177" s="12">
        <v>0</v>
      </c>
      <c r="O177" s="12">
        <v>0</v>
      </c>
    </row>
    <row r="178" spans="1:15" ht="15">
      <c r="A178" s="10" t="s">
        <v>354</v>
      </c>
      <c r="B178" s="11"/>
      <c r="C178" s="23" t="s">
        <v>355</v>
      </c>
      <c r="D178" s="12">
        <v>6197793000</v>
      </c>
      <c r="E178" s="12">
        <v>0</v>
      </c>
      <c r="F178" s="12">
        <v>568849000</v>
      </c>
      <c r="G178" s="12">
        <v>6766642000</v>
      </c>
      <c r="H178" s="12">
        <v>0</v>
      </c>
      <c r="I178" s="12">
        <v>0</v>
      </c>
      <c r="J178" s="12">
        <v>6732090791</v>
      </c>
      <c r="K178" s="12">
        <v>0</v>
      </c>
      <c r="L178" s="12">
        <v>6732090791</v>
      </c>
      <c r="M178" s="12">
        <v>99.48938913866</v>
      </c>
      <c r="N178" s="12">
        <v>34551209</v>
      </c>
      <c r="O178" s="12">
        <v>0.51061086134009</v>
      </c>
    </row>
    <row r="179" spans="1:15" ht="15.75">
      <c r="A179" s="13" t="s">
        <v>356</v>
      </c>
      <c r="B179" s="14"/>
      <c r="C179" s="24" t="s">
        <v>224</v>
      </c>
      <c r="D179" s="16">
        <v>6197793000</v>
      </c>
      <c r="E179" s="16">
        <v>0</v>
      </c>
      <c r="F179" s="16">
        <v>568849000</v>
      </c>
      <c r="G179" s="16">
        <v>6766642000</v>
      </c>
      <c r="H179" s="16">
        <v>0</v>
      </c>
      <c r="I179" s="16">
        <v>0</v>
      </c>
      <c r="J179" s="16">
        <v>6732090791</v>
      </c>
      <c r="K179" s="16">
        <v>0</v>
      </c>
      <c r="L179" s="16">
        <v>6732090791</v>
      </c>
      <c r="M179" s="16">
        <v>99.48938913866</v>
      </c>
      <c r="N179" s="16">
        <v>34551209</v>
      </c>
      <c r="O179" s="16">
        <v>0.51061086134009</v>
      </c>
    </row>
    <row r="180" spans="1:15" ht="15">
      <c r="A180" s="10" t="s">
        <v>357</v>
      </c>
      <c r="B180" s="11"/>
      <c r="C180" s="23" t="s">
        <v>358</v>
      </c>
      <c r="D180" s="12">
        <v>5430216000</v>
      </c>
      <c r="E180" s="12">
        <v>0</v>
      </c>
      <c r="F180" s="12">
        <v>568849000</v>
      </c>
      <c r="G180" s="12">
        <v>5999065000</v>
      </c>
      <c r="H180" s="12">
        <v>0</v>
      </c>
      <c r="I180" s="12">
        <v>0</v>
      </c>
      <c r="J180" s="12">
        <v>5998162791</v>
      </c>
      <c r="K180" s="12">
        <v>0</v>
      </c>
      <c r="L180" s="12">
        <v>5998162791</v>
      </c>
      <c r="M180" s="12">
        <v>99.984960839731</v>
      </c>
      <c r="N180" s="12">
        <v>902209</v>
      </c>
      <c r="O180" s="12">
        <v>0.01503916026914</v>
      </c>
    </row>
    <row r="181" spans="1:15" ht="30">
      <c r="A181" s="10" t="s">
        <v>359</v>
      </c>
      <c r="B181" s="11">
        <v>3</v>
      </c>
      <c r="C181" s="23" t="s">
        <v>360</v>
      </c>
      <c r="D181" s="12">
        <v>214872000</v>
      </c>
      <c r="E181" s="12">
        <v>0</v>
      </c>
      <c r="F181" s="12">
        <v>0</v>
      </c>
      <c r="G181" s="12">
        <v>214872000</v>
      </c>
      <c r="H181" s="12">
        <v>0</v>
      </c>
      <c r="I181" s="12">
        <v>0</v>
      </c>
      <c r="J181" s="12">
        <v>214872000</v>
      </c>
      <c r="K181" s="12">
        <v>0</v>
      </c>
      <c r="L181" s="12">
        <v>214872000</v>
      </c>
      <c r="M181" s="12">
        <v>100</v>
      </c>
      <c r="N181" s="12">
        <v>0</v>
      </c>
      <c r="O181" s="12">
        <v>0</v>
      </c>
    </row>
    <row r="182" spans="1:15" ht="30">
      <c r="A182" s="10" t="s">
        <v>361</v>
      </c>
      <c r="B182" s="11">
        <v>3</v>
      </c>
      <c r="C182" s="23" t="s">
        <v>362</v>
      </c>
      <c r="D182" s="12">
        <v>161207000</v>
      </c>
      <c r="E182" s="12">
        <v>0</v>
      </c>
      <c r="F182" s="12">
        <v>0</v>
      </c>
      <c r="G182" s="12">
        <v>161207000</v>
      </c>
      <c r="H182" s="12">
        <v>0</v>
      </c>
      <c r="I182" s="12">
        <v>0</v>
      </c>
      <c r="J182" s="12">
        <v>161207000</v>
      </c>
      <c r="K182" s="12">
        <v>0</v>
      </c>
      <c r="L182" s="12">
        <v>161207000</v>
      </c>
      <c r="M182" s="12">
        <v>100</v>
      </c>
      <c r="N182" s="12">
        <v>0</v>
      </c>
      <c r="O182" s="12">
        <v>0</v>
      </c>
    </row>
    <row r="183" spans="1:15" ht="30">
      <c r="A183" s="10" t="s">
        <v>363</v>
      </c>
      <c r="B183" s="11">
        <v>3</v>
      </c>
      <c r="C183" s="23" t="s">
        <v>364</v>
      </c>
      <c r="D183" s="12">
        <v>4546854000</v>
      </c>
      <c r="E183" s="12">
        <v>0</v>
      </c>
      <c r="F183" s="12">
        <v>0</v>
      </c>
      <c r="G183" s="12">
        <v>4546854000</v>
      </c>
      <c r="H183" s="12">
        <v>0</v>
      </c>
      <c r="I183" s="12">
        <v>0</v>
      </c>
      <c r="J183" s="12">
        <v>4545951791</v>
      </c>
      <c r="K183" s="12">
        <v>0</v>
      </c>
      <c r="L183" s="12">
        <v>4545951791</v>
      </c>
      <c r="M183" s="12">
        <v>99.980157511105</v>
      </c>
      <c r="N183" s="12">
        <v>902209</v>
      </c>
      <c r="O183" s="12">
        <v>0.01984248889452</v>
      </c>
    </row>
    <row r="184" spans="1:15" ht="30">
      <c r="A184" s="10" t="s">
        <v>365</v>
      </c>
      <c r="B184" s="11">
        <v>3</v>
      </c>
      <c r="C184" s="23" t="s">
        <v>366</v>
      </c>
      <c r="D184" s="12">
        <v>507283000</v>
      </c>
      <c r="E184" s="12">
        <v>0</v>
      </c>
      <c r="F184" s="12">
        <v>0</v>
      </c>
      <c r="G184" s="12">
        <v>507283000</v>
      </c>
      <c r="H184" s="12">
        <v>0</v>
      </c>
      <c r="I184" s="12">
        <v>0</v>
      </c>
      <c r="J184" s="12">
        <v>507283000</v>
      </c>
      <c r="K184" s="12">
        <v>0</v>
      </c>
      <c r="L184" s="12">
        <v>507283000</v>
      </c>
      <c r="M184" s="12">
        <v>100</v>
      </c>
      <c r="N184" s="12">
        <v>0</v>
      </c>
      <c r="O184" s="12">
        <v>0</v>
      </c>
    </row>
    <row r="185" spans="1:15" ht="30">
      <c r="A185" s="10" t="s">
        <v>367</v>
      </c>
      <c r="B185" s="11">
        <v>3</v>
      </c>
      <c r="C185" s="23" t="s">
        <v>368</v>
      </c>
      <c r="D185" s="12">
        <v>0</v>
      </c>
      <c r="E185" s="12">
        <v>0</v>
      </c>
      <c r="F185" s="12">
        <v>568849000</v>
      </c>
      <c r="G185" s="12">
        <v>568849000</v>
      </c>
      <c r="H185" s="12">
        <v>0</v>
      </c>
      <c r="I185" s="12">
        <v>0</v>
      </c>
      <c r="J185" s="12">
        <v>568849000</v>
      </c>
      <c r="K185" s="12">
        <v>0</v>
      </c>
      <c r="L185" s="12">
        <v>568849000</v>
      </c>
      <c r="M185" s="12">
        <v>100</v>
      </c>
      <c r="N185" s="12">
        <v>0</v>
      </c>
      <c r="O185" s="12">
        <v>0</v>
      </c>
    </row>
    <row r="186" spans="1:15" ht="15">
      <c r="A186" s="10" t="s">
        <v>369</v>
      </c>
      <c r="B186" s="11"/>
      <c r="C186" s="23" t="s">
        <v>370</v>
      </c>
      <c r="D186" s="12">
        <v>733928000</v>
      </c>
      <c r="E186" s="12">
        <v>0</v>
      </c>
      <c r="F186" s="12">
        <v>0</v>
      </c>
      <c r="G186" s="12">
        <v>733928000</v>
      </c>
      <c r="H186" s="12">
        <v>0</v>
      </c>
      <c r="I186" s="12">
        <v>0</v>
      </c>
      <c r="J186" s="12">
        <v>733928000</v>
      </c>
      <c r="K186" s="12">
        <v>0</v>
      </c>
      <c r="L186" s="12">
        <v>733928000</v>
      </c>
      <c r="M186" s="12">
        <v>100</v>
      </c>
      <c r="N186" s="12">
        <v>0</v>
      </c>
      <c r="O186" s="12">
        <v>0</v>
      </c>
    </row>
    <row r="187" spans="1:15" ht="30">
      <c r="A187" s="10" t="s">
        <v>371</v>
      </c>
      <c r="B187" s="11">
        <v>3</v>
      </c>
      <c r="C187" s="23" t="s">
        <v>372</v>
      </c>
      <c r="D187" s="12">
        <v>301948000</v>
      </c>
      <c r="E187" s="12">
        <v>0</v>
      </c>
      <c r="F187" s="12">
        <v>0</v>
      </c>
      <c r="G187" s="12">
        <v>301948000</v>
      </c>
      <c r="H187" s="12">
        <v>0</v>
      </c>
      <c r="I187" s="12">
        <v>0</v>
      </c>
      <c r="J187" s="12">
        <v>301948000</v>
      </c>
      <c r="K187" s="12">
        <v>0</v>
      </c>
      <c r="L187" s="12">
        <v>301948000</v>
      </c>
      <c r="M187" s="12">
        <v>100</v>
      </c>
      <c r="N187" s="12">
        <v>0</v>
      </c>
      <c r="O187" s="12">
        <v>0</v>
      </c>
    </row>
    <row r="188" spans="1:15" ht="30">
      <c r="A188" s="10" t="s">
        <v>373</v>
      </c>
      <c r="B188" s="11">
        <v>3</v>
      </c>
      <c r="C188" s="23" t="s">
        <v>374</v>
      </c>
      <c r="D188" s="12">
        <v>431980000</v>
      </c>
      <c r="E188" s="12">
        <v>0</v>
      </c>
      <c r="F188" s="12">
        <v>0</v>
      </c>
      <c r="G188" s="12">
        <v>431980000</v>
      </c>
      <c r="H188" s="12">
        <v>0</v>
      </c>
      <c r="I188" s="12">
        <v>0</v>
      </c>
      <c r="J188" s="12">
        <v>431980000</v>
      </c>
      <c r="K188" s="12">
        <v>0</v>
      </c>
      <c r="L188" s="12">
        <v>431980000</v>
      </c>
      <c r="M188" s="12">
        <v>100</v>
      </c>
      <c r="N188" s="12">
        <v>0</v>
      </c>
      <c r="O188" s="12">
        <v>0</v>
      </c>
    </row>
    <row r="189" spans="1:15" ht="30">
      <c r="A189" s="10" t="s">
        <v>375</v>
      </c>
      <c r="B189" s="11"/>
      <c r="C189" s="23" t="s">
        <v>376</v>
      </c>
      <c r="D189" s="12">
        <v>33649000</v>
      </c>
      <c r="E189" s="12">
        <v>0</v>
      </c>
      <c r="F189" s="12">
        <v>0</v>
      </c>
      <c r="G189" s="12">
        <v>33649000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33649000</v>
      </c>
      <c r="O189" s="12">
        <v>100</v>
      </c>
    </row>
    <row r="190" spans="1:15" ht="15">
      <c r="A190" s="10" t="s">
        <v>377</v>
      </c>
      <c r="B190" s="11">
        <v>3</v>
      </c>
      <c r="C190" s="23" t="s">
        <v>378</v>
      </c>
      <c r="D190" s="12">
        <v>33649000</v>
      </c>
      <c r="E190" s="12">
        <v>0</v>
      </c>
      <c r="F190" s="12">
        <v>0</v>
      </c>
      <c r="G190" s="12">
        <v>33649000</v>
      </c>
      <c r="H190" s="12">
        <v>0</v>
      </c>
      <c r="I190" s="12">
        <v>0</v>
      </c>
      <c r="J190" s="12">
        <v>0</v>
      </c>
      <c r="K190" s="12">
        <v>0</v>
      </c>
      <c r="L190" s="12">
        <v>0</v>
      </c>
      <c r="M190" s="12">
        <v>0</v>
      </c>
      <c r="N190" s="12">
        <v>33649000</v>
      </c>
      <c r="O190" s="12">
        <v>100</v>
      </c>
    </row>
    <row r="191" spans="1:15" ht="30">
      <c r="A191" s="10" t="s">
        <v>379</v>
      </c>
      <c r="B191" s="11"/>
      <c r="C191" s="23" t="s">
        <v>380</v>
      </c>
      <c r="D191" s="12">
        <v>1917137879000</v>
      </c>
      <c r="E191" s="12">
        <v>0</v>
      </c>
      <c r="F191" s="12">
        <v>236400000000</v>
      </c>
      <c r="G191" s="12">
        <v>2153537879000</v>
      </c>
      <c r="H191" s="12">
        <v>0</v>
      </c>
      <c r="I191" s="12">
        <v>141955046865.68</v>
      </c>
      <c r="J191" s="12">
        <v>1517153330072.4</v>
      </c>
      <c r="K191" s="12">
        <v>0</v>
      </c>
      <c r="L191" s="12">
        <v>1517153330072.4</v>
      </c>
      <c r="M191" s="12">
        <v>70.449344999537</v>
      </c>
      <c r="N191" s="12">
        <v>636384548927.58</v>
      </c>
      <c r="O191" s="12">
        <v>29.550655000463</v>
      </c>
    </row>
    <row r="192" spans="1:15" ht="30">
      <c r="A192" s="10" t="s">
        <v>381</v>
      </c>
      <c r="B192" s="11"/>
      <c r="C192" s="23" t="s">
        <v>380</v>
      </c>
      <c r="D192" s="12">
        <v>1917137879000</v>
      </c>
      <c r="E192" s="12">
        <v>0</v>
      </c>
      <c r="F192" s="12">
        <v>236400000000</v>
      </c>
      <c r="G192" s="12">
        <v>2153537879000</v>
      </c>
      <c r="H192" s="12">
        <v>0</v>
      </c>
      <c r="I192" s="12">
        <v>141955046865.68</v>
      </c>
      <c r="J192" s="12">
        <v>1517153330072.4</v>
      </c>
      <c r="K192" s="12">
        <v>0</v>
      </c>
      <c r="L192" s="12">
        <v>1517153330072.4</v>
      </c>
      <c r="M192" s="12">
        <v>70.449344999537</v>
      </c>
      <c r="N192" s="12">
        <v>636384548927.58</v>
      </c>
      <c r="O192" s="12">
        <v>29.550655000463</v>
      </c>
    </row>
    <row r="193" spans="1:15" ht="15">
      <c r="A193" s="10" t="s">
        <v>382</v>
      </c>
      <c r="B193" s="11"/>
      <c r="C193" s="23" t="s">
        <v>383</v>
      </c>
      <c r="D193" s="12">
        <v>1171698879000</v>
      </c>
      <c r="E193" s="12">
        <v>0</v>
      </c>
      <c r="F193" s="12">
        <v>263098091139</v>
      </c>
      <c r="G193" s="12">
        <v>1434796970139</v>
      </c>
      <c r="H193" s="12">
        <v>0</v>
      </c>
      <c r="I193" s="12">
        <v>81697192814.68</v>
      </c>
      <c r="J193" s="12">
        <v>858670275258.42</v>
      </c>
      <c r="K193" s="12">
        <v>0</v>
      </c>
      <c r="L193" s="12">
        <v>858670275258.42</v>
      </c>
      <c r="M193" s="12">
        <v>59.846117125215</v>
      </c>
      <c r="N193" s="12">
        <v>576126694880.58</v>
      </c>
      <c r="O193" s="12">
        <v>40.153882874785</v>
      </c>
    </row>
    <row r="194" spans="1:15" ht="15.75">
      <c r="A194" s="13" t="s">
        <v>384</v>
      </c>
      <c r="B194" s="14"/>
      <c r="C194" s="24" t="s">
        <v>385</v>
      </c>
      <c r="D194" s="16">
        <v>1170777493000</v>
      </c>
      <c r="E194" s="16">
        <v>0</v>
      </c>
      <c r="F194" s="16">
        <v>263098091139</v>
      </c>
      <c r="G194" s="16">
        <v>1433875584139</v>
      </c>
      <c r="H194" s="16">
        <v>0</v>
      </c>
      <c r="I194" s="16">
        <v>81454880921</v>
      </c>
      <c r="J194" s="16">
        <v>857016851864</v>
      </c>
      <c r="K194" s="16">
        <v>0</v>
      </c>
      <c r="L194" s="16">
        <v>857016851864</v>
      </c>
      <c r="M194" s="16">
        <v>59.769261806533</v>
      </c>
      <c r="N194" s="16">
        <v>576858732275</v>
      </c>
      <c r="O194" s="16">
        <v>40.230738193467</v>
      </c>
    </row>
    <row r="195" spans="1:15" ht="30">
      <c r="A195" s="10" t="s">
        <v>386</v>
      </c>
      <c r="B195" s="11">
        <v>1</v>
      </c>
      <c r="C195" s="23" t="s">
        <v>387</v>
      </c>
      <c r="D195" s="12">
        <v>244482110000</v>
      </c>
      <c r="E195" s="12">
        <v>-88006929</v>
      </c>
      <c r="F195" s="12">
        <v>112747900253</v>
      </c>
      <c r="G195" s="12">
        <v>357230010253</v>
      </c>
      <c r="H195" s="12">
        <v>0</v>
      </c>
      <c r="I195" s="12">
        <v>50537483915</v>
      </c>
      <c r="J195" s="12">
        <v>165848641808</v>
      </c>
      <c r="K195" s="12">
        <v>0</v>
      </c>
      <c r="L195" s="12">
        <v>165848641808</v>
      </c>
      <c r="M195" s="12">
        <v>46.426290358568</v>
      </c>
      <c r="N195" s="12">
        <v>191381368445</v>
      </c>
      <c r="O195" s="12">
        <v>53.573709641432</v>
      </c>
    </row>
    <row r="196" spans="1:15" ht="30">
      <c r="A196" s="10" t="s">
        <v>388</v>
      </c>
      <c r="B196" s="11"/>
      <c r="C196" s="23" t="s">
        <v>389</v>
      </c>
      <c r="D196" s="12">
        <v>252178000000</v>
      </c>
      <c r="E196" s="12">
        <v>0</v>
      </c>
      <c r="F196" s="12">
        <v>-11719973452</v>
      </c>
      <c r="G196" s="12">
        <v>240458026548</v>
      </c>
      <c r="H196" s="12">
        <v>0</v>
      </c>
      <c r="I196" s="12">
        <v>3439006495</v>
      </c>
      <c r="J196" s="12">
        <v>126745649966</v>
      </c>
      <c r="K196" s="12">
        <v>0</v>
      </c>
      <c r="L196" s="12">
        <v>126745649966</v>
      </c>
      <c r="M196" s="12">
        <v>52.71009322731</v>
      </c>
      <c r="N196" s="12">
        <v>113712376582</v>
      </c>
      <c r="O196" s="12">
        <v>47.28990677269</v>
      </c>
    </row>
    <row r="197" spans="1:15" ht="30">
      <c r="A197" s="10" t="s">
        <v>388</v>
      </c>
      <c r="B197" s="11">
        <v>1</v>
      </c>
      <c r="C197" s="23" t="s">
        <v>390</v>
      </c>
      <c r="D197" s="12">
        <v>252178000000</v>
      </c>
      <c r="E197" s="12">
        <v>0</v>
      </c>
      <c r="F197" s="12">
        <v>-11719973452</v>
      </c>
      <c r="G197" s="12">
        <v>240458026548</v>
      </c>
      <c r="H197" s="12">
        <v>0</v>
      </c>
      <c r="I197" s="12">
        <v>3439006495</v>
      </c>
      <c r="J197" s="12">
        <v>126745649966</v>
      </c>
      <c r="K197" s="12">
        <v>0</v>
      </c>
      <c r="L197" s="12">
        <v>126745649966</v>
      </c>
      <c r="M197" s="12">
        <v>52.71009322731</v>
      </c>
      <c r="N197" s="12">
        <v>113712376582</v>
      </c>
      <c r="O197" s="12">
        <v>47.28990677269</v>
      </c>
    </row>
    <row r="198" spans="1:15" ht="15">
      <c r="A198" s="10" t="s">
        <v>391</v>
      </c>
      <c r="B198" s="11">
        <v>1</v>
      </c>
      <c r="C198" s="23" t="s">
        <v>392</v>
      </c>
      <c r="D198" s="12">
        <v>1485000000</v>
      </c>
      <c r="E198" s="12">
        <v>0</v>
      </c>
      <c r="F198" s="12">
        <v>0</v>
      </c>
      <c r="G198" s="12">
        <v>1485000000</v>
      </c>
      <c r="H198" s="12">
        <v>0</v>
      </c>
      <c r="I198" s="12">
        <v>1352696</v>
      </c>
      <c r="J198" s="12">
        <v>565768009</v>
      </c>
      <c r="K198" s="12">
        <v>0</v>
      </c>
      <c r="L198" s="12">
        <v>565768009</v>
      </c>
      <c r="M198" s="12">
        <v>38.098855824916</v>
      </c>
      <c r="N198" s="12">
        <v>919231991</v>
      </c>
      <c r="O198" s="12">
        <v>61.901144175084</v>
      </c>
    </row>
    <row r="199" spans="1:15" ht="30">
      <c r="A199" s="10" t="s">
        <v>393</v>
      </c>
      <c r="B199" s="11">
        <v>1</v>
      </c>
      <c r="C199" s="23" t="s">
        <v>394</v>
      </c>
      <c r="D199" s="12">
        <v>26707354000</v>
      </c>
      <c r="E199" s="12">
        <v>0</v>
      </c>
      <c r="F199" s="12">
        <v>0</v>
      </c>
      <c r="G199" s="12">
        <v>26707354000</v>
      </c>
      <c r="H199" s="12">
        <v>0</v>
      </c>
      <c r="I199" s="12">
        <v>0</v>
      </c>
      <c r="J199" s="12">
        <v>26707354000</v>
      </c>
      <c r="K199" s="12">
        <v>0</v>
      </c>
      <c r="L199" s="12">
        <v>26707354000</v>
      </c>
      <c r="M199" s="12">
        <v>100</v>
      </c>
      <c r="N199" s="12">
        <v>0</v>
      </c>
      <c r="O199" s="12">
        <v>0</v>
      </c>
    </row>
    <row r="200" spans="1:15" ht="45">
      <c r="A200" s="10" t="s">
        <v>395</v>
      </c>
      <c r="B200" s="11">
        <v>1</v>
      </c>
      <c r="C200" s="23" t="s">
        <v>396</v>
      </c>
      <c r="D200" s="12">
        <v>87465582000</v>
      </c>
      <c r="E200" s="12">
        <v>0</v>
      </c>
      <c r="F200" s="12">
        <v>0</v>
      </c>
      <c r="G200" s="12">
        <v>87465582000</v>
      </c>
      <c r="H200" s="12">
        <v>0</v>
      </c>
      <c r="I200" s="12">
        <v>0</v>
      </c>
      <c r="J200" s="12">
        <v>87465582000</v>
      </c>
      <c r="K200" s="12">
        <v>0</v>
      </c>
      <c r="L200" s="12">
        <v>87465582000</v>
      </c>
      <c r="M200" s="12">
        <v>100</v>
      </c>
      <c r="N200" s="12">
        <v>0</v>
      </c>
      <c r="O200" s="12">
        <v>0</v>
      </c>
    </row>
    <row r="201" spans="1:15" ht="30">
      <c r="A201" s="10" t="s">
        <v>397</v>
      </c>
      <c r="B201" s="11">
        <v>1</v>
      </c>
      <c r="C201" s="23" t="s">
        <v>398</v>
      </c>
      <c r="D201" s="12">
        <v>32548000</v>
      </c>
      <c r="E201" s="12">
        <v>0</v>
      </c>
      <c r="F201" s="12">
        <v>0</v>
      </c>
      <c r="G201" s="12">
        <v>32548000</v>
      </c>
      <c r="H201" s="12">
        <v>0</v>
      </c>
      <c r="I201" s="12">
        <v>0</v>
      </c>
      <c r="J201" s="12">
        <v>22783600</v>
      </c>
      <c r="K201" s="12">
        <v>0</v>
      </c>
      <c r="L201" s="12">
        <v>22783600</v>
      </c>
      <c r="M201" s="12">
        <v>70</v>
      </c>
      <c r="N201" s="12">
        <v>9764400</v>
      </c>
      <c r="O201" s="12">
        <v>30</v>
      </c>
    </row>
    <row r="202" spans="1:15" ht="30">
      <c r="A202" s="10" t="s">
        <v>399</v>
      </c>
      <c r="B202" s="11">
        <v>1</v>
      </c>
      <c r="C202" s="23" t="s">
        <v>400</v>
      </c>
      <c r="D202" s="12">
        <v>140000000000</v>
      </c>
      <c r="E202" s="12">
        <v>-779444407</v>
      </c>
      <c r="F202" s="12">
        <v>-8900908006</v>
      </c>
      <c r="G202" s="12">
        <v>131099091994</v>
      </c>
      <c r="H202" s="12">
        <v>0</v>
      </c>
      <c r="I202" s="12">
        <v>6777816453</v>
      </c>
      <c r="J202" s="12">
        <v>89999630717</v>
      </c>
      <c r="K202" s="12">
        <v>0</v>
      </c>
      <c r="L202" s="12">
        <v>89999630717</v>
      </c>
      <c r="M202" s="12">
        <v>68.650079377452</v>
      </c>
      <c r="N202" s="12">
        <v>41099461277</v>
      </c>
      <c r="O202" s="12">
        <v>31.349920622548</v>
      </c>
    </row>
    <row r="203" spans="1:15" ht="15">
      <c r="A203" s="10" t="s">
        <v>401</v>
      </c>
      <c r="B203" s="11">
        <v>1</v>
      </c>
      <c r="C203" s="23" t="s">
        <v>402</v>
      </c>
      <c r="D203" s="12">
        <v>163543000000</v>
      </c>
      <c r="E203" s="12">
        <v>0</v>
      </c>
      <c r="F203" s="12">
        <v>-48136139646</v>
      </c>
      <c r="G203" s="12">
        <v>115406860354</v>
      </c>
      <c r="H203" s="12">
        <v>0</v>
      </c>
      <c r="I203" s="12">
        <v>51500000</v>
      </c>
      <c r="J203" s="12">
        <v>26580526779</v>
      </c>
      <c r="K203" s="12">
        <v>0</v>
      </c>
      <c r="L203" s="12">
        <v>26580526779</v>
      </c>
      <c r="M203" s="12">
        <v>23.032016205507</v>
      </c>
      <c r="N203" s="12">
        <v>88826333575</v>
      </c>
      <c r="O203" s="12">
        <v>76.967983794493</v>
      </c>
    </row>
    <row r="204" spans="1:15" ht="15">
      <c r="A204" s="10" t="s">
        <v>401</v>
      </c>
      <c r="B204" s="11">
        <v>1</v>
      </c>
      <c r="C204" s="23" t="s">
        <v>402</v>
      </c>
      <c r="D204" s="12">
        <v>163543000000</v>
      </c>
      <c r="E204" s="12">
        <v>0</v>
      </c>
      <c r="F204" s="12">
        <v>-48136139646</v>
      </c>
      <c r="G204" s="12">
        <v>115406860354</v>
      </c>
      <c r="H204" s="12">
        <v>0</v>
      </c>
      <c r="I204" s="12">
        <v>51500000</v>
      </c>
      <c r="J204" s="12">
        <v>32379801148</v>
      </c>
      <c r="K204" s="12">
        <v>0</v>
      </c>
      <c r="L204" s="12">
        <v>32379801148</v>
      </c>
      <c r="M204" s="12">
        <v>28.057085210253</v>
      </c>
      <c r="N204" s="12">
        <v>83027059206</v>
      </c>
      <c r="O204" s="12">
        <v>71.942914789747</v>
      </c>
    </row>
    <row r="205" spans="1:15" ht="30">
      <c r="A205" s="10" t="s">
        <v>403</v>
      </c>
      <c r="B205" s="11">
        <v>1</v>
      </c>
      <c r="C205" s="23" t="s">
        <v>404</v>
      </c>
      <c r="D205" s="12">
        <v>0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  <c r="J205" s="12">
        <v>5799274369</v>
      </c>
      <c r="K205" s="12">
        <v>0</v>
      </c>
      <c r="L205" s="12">
        <v>5799274369</v>
      </c>
      <c r="M205" s="12">
        <v>0</v>
      </c>
      <c r="N205" s="12">
        <v>-5799274369</v>
      </c>
      <c r="O205" s="12">
        <v>0</v>
      </c>
    </row>
    <row r="206" spans="1:15" ht="15">
      <c r="A206" s="10" t="s">
        <v>405</v>
      </c>
      <c r="B206" s="11">
        <v>1</v>
      </c>
      <c r="C206" s="23" t="s">
        <v>406</v>
      </c>
      <c r="D206" s="12">
        <v>139184138000</v>
      </c>
      <c r="E206" s="12">
        <v>0</v>
      </c>
      <c r="F206" s="12">
        <v>0</v>
      </c>
      <c r="G206" s="12">
        <v>139184138000</v>
      </c>
      <c r="H206" s="12">
        <v>0</v>
      </c>
      <c r="I206" s="12">
        <v>5926597726</v>
      </c>
      <c r="J206" s="12">
        <v>100258235477</v>
      </c>
      <c r="K206" s="12">
        <v>0</v>
      </c>
      <c r="L206" s="12">
        <v>100258235477</v>
      </c>
      <c r="M206" s="12">
        <v>72.032802672529</v>
      </c>
      <c r="N206" s="12">
        <v>38925902523</v>
      </c>
      <c r="O206" s="12">
        <v>27.967197327471</v>
      </c>
    </row>
    <row r="207" spans="1:15" ht="30">
      <c r="A207" s="10" t="s">
        <v>407</v>
      </c>
      <c r="B207" s="11">
        <v>1</v>
      </c>
      <c r="C207" s="23" t="s">
        <v>408</v>
      </c>
      <c r="D207" s="12">
        <v>91836000000</v>
      </c>
      <c r="E207" s="12">
        <v>0</v>
      </c>
      <c r="F207" s="12">
        <v>0</v>
      </c>
      <c r="G207" s="12">
        <v>91836000000</v>
      </c>
      <c r="H207" s="12">
        <v>0</v>
      </c>
      <c r="I207" s="12">
        <v>0</v>
      </c>
      <c r="J207" s="12">
        <v>91836000000</v>
      </c>
      <c r="K207" s="12">
        <v>0</v>
      </c>
      <c r="L207" s="12">
        <v>91836000000</v>
      </c>
      <c r="M207" s="12">
        <v>100</v>
      </c>
      <c r="N207" s="12">
        <v>0</v>
      </c>
      <c r="O207" s="12">
        <v>0</v>
      </c>
    </row>
    <row r="208" spans="1:15" ht="30">
      <c r="A208" s="10" t="s">
        <v>409</v>
      </c>
      <c r="B208" s="11">
        <v>1</v>
      </c>
      <c r="C208" s="23" t="s">
        <v>410</v>
      </c>
      <c r="D208" s="12">
        <v>21977862000</v>
      </c>
      <c r="E208" s="12">
        <v>0</v>
      </c>
      <c r="F208" s="12">
        <v>0</v>
      </c>
      <c r="G208" s="12">
        <v>21977862000</v>
      </c>
      <c r="H208" s="12">
        <v>0</v>
      </c>
      <c r="I208" s="12">
        <v>0</v>
      </c>
      <c r="J208" s="12">
        <v>21977862000</v>
      </c>
      <c r="K208" s="12">
        <v>0</v>
      </c>
      <c r="L208" s="12">
        <v>21977862000</v>
      </c>
      <c r="M208" s="12">
        <v>100</v>
      </c>
      <c r="N208" s="12">
        <v>0</v>
      </c>
      <c r="O208" s="12">
        <v>0</v>
      </c>
    </row>
    <row r="209" spans="1:15" ht="30">
      <c r="A209" s="10" t="s">
        <v>411</v>
      </c>
      <c r="B209" s="11">
        <v>1</v>
      </c>
      <c r="C209" s="23" t="s">
        <v>412</v>
      </c>
      <c r="D209" s="12">
        <v>1885899000</v>
      </c>
      <c r="E209" s="12">
        <v>0</v>
      </c>
      <c r="F209" s="12">
        <v>0</v>
      </c>
      <c r="G209" s="12">
        <v>1885899000</v>
      </c>
      <c r="H209" s="12">
        <v>0</v>
      </c>
      <c r="I209" s="12">
        <v>135556585</v>
      </c>
      <c r="J209" s="12">
        <v>135556585</v>
      </c>
      <c r="K209" s="12">
        <v>0</v>
      </c>
      <c r="L209" s="12">
        <v>135556585</v>
      </c>
      <c r="M209" s="12">
        <v>7.187902692562</v>
      </c>
      <c r="N209" s="12">
        <v>1750342415</v>
      </c>
      <c r="O209" s="12">
        <v>92.812097307438</v>
      </c>
    </row>
    <row r="210" spans="1:15" ht="30">
      <c r="A210" s="10" t="s">
        <v>413</v>
      </c>
      <c r="B210" s="11">
        <v>1</v>
      </c>
      <c r="C210" s="23" t="s">
        <v>414</v>
      </c>
      <c r="D210" s="12">
        <v>0</v>
      </c>
      <c r="E210" s="12">
        <v>867451336</v>
      </c>
      <c r="F210" s="12">
        <v>867451336</v>
      </c>
      <c r="G210" s="12">
        <v>867451336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867451336</v>
      </c>
      <c r="O210" s="12">
        <v>100</v>
      </c>
    </row>
    <row r="211" spans="1:15" ht="30">
      <c r="A211" s="10" t="s">
        <v>415</v>
      </c>
      <c r="B211" s="11">
        <v>1</v>
      </c>
      <c r="C211" s="23" t="s">
        <v>416</v>
      </c>
      <c r="D211" s="12">
        <v>0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2">
        <v>0</v>
      </c>
      <c r="O211" s="12">
        <v>0</v>
      </c>
    </row>
    <row r="212" spans="1:15" ht="30">
      <c r="A212" s="10" t="s">
        <v>417</v>
      </c>
      <c r="B212" s="11">
        <v>1</v>
      </c>
      <c r="C212" s="23" t="s">
        <v>418</v>
      </c>
      <c r="D212" s="12">
        <v>0</v>
      </c>
      <c r="E212" s="12">
        <v>0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0</v>
      </c>
      <c r="O212" s="12">
        <v>0</v>
      </c>
    </row>
    <row r="213" spans="1:15" ht="30">
      <c r="A213" s="10" t="s">
        <v>419</v>
      </c>
      <c r="B213" s="11">
        <v>1</v>
      </c>
      <c r="C213" s="23" t="s">
        <v>420</v>
      </c>
      <c r="D213" s="12">
        <v>0</v>
      </c>
      <c r="E213" s="12">
        <v>0</v>
      </c>
      <c r="F213" s="12">
        <v>207975759000</v>
      </c>
      <c r="G213" s="12">
        <v>207975759000</v>
      </c>
      <c r="H213" s="12">
        <v>0</v>
      </c>
      <c r="I213" s="12">
        <v>14585567051</v>
      </c>
      <c r="J213" s="12">
        <v>113073986554</v>
      </c>
      <c r="K213" s="12">
        <v>0</v>
      </c>
      <c r="L213" s="12">
        <v>113073986554</v>
      </c>
      <c r="M213" s="12">
        <v>54.368829856753</v>
      </c>
      <c r="N213" s="12">
        <v>94901772446</v>
      </c>
      <c r="O213" s="12">
        <v>45.631170143247</v>
      </c>
    </row>
    <row r="214" spans="1:15" ht="15">
      <c r="A214" s="10" t="s">
        <v>421</v>
      </c>
      <c r="B214" s="11">
        <v>1</v>
      </c>
      <c r="C214" s="23" t="s">
        <v>422</v>
      </c>
      <c r="D214" s="12">
        <v>0</v>
      </c>
      <c r="E214" s="12">
        <v>0</v>
      </c>
      <c r="F214" s="12">
        <v>10264001654</v>
      </c>
      <c r="G214" s="12">
        <v>10264001654</v>
      </c>
      <c r="H214" s="12">
        <v>0</v>
      </c>
      <c r="I214" s="12">
        <v>0</v>
      </c>
      <c r="J214" s="12">
        <v>0</v>
      </c>
      <c r="K214" s="12">
        <v>0</v>
      </c>
      <c r="L214" s="12">
        <v>0</v>
      </c>
      <c r="M214" s="12">
        <v>0</v>
      </c>
      <c r="N214" s="12">
        <v>10264001654</v>
      </c>
      <c r="O214" s="12">
        <v>100</v>
      </c>
    </row>
    <row r="215" spans="1:15" ht="15">
      <c r="A215" s="10" t="s">
        <v>423</v>
      </c>
      <c r="B215" s="11"/>
      <c r="C215" s="23" t="s">
        <v>424</v>
      </c>
      <c r="D215" s="12">
        <v>921386000</v>
      </c>
      <c r="E215" s="12">
        <v>0</v>
      </c>
      <c r="F215" s="12">
        <v>0</v>
      </c>
      <c r="G215" s="12">
        <v>921386000</v>
      </c>
      <c r="H215" s="12">
        <v>0</v>
      </c>
      <c r="I215" s="12">
        <v>242311893.68</v>
      </c>
      <c r="J215" s="12">
        <v>1653423394.42</v>
      </c>
      <c r="K215" s="12">
        <v>0</v>
      </c>
      <c r="L215" s="12">
        <v>1653423394.42</v>
      </c>
      <c r="M215" s="12">
        <v>179.44958946847</v>
      </c>
      <c r="N215" s="12">
        <v>-732037394.42</v>
      </c>
      <c r="O215" s="12">
        <v>-79.44958946847</v>
      </c>
    </row>
    <row r="216" spans="1:15" ht="30.75">
      <c r="A216" s="13" t="s">
        <v>425</v>
      </c>
      <c r="B216" s="14">
        <v>1</v>
      </c>
      <c r="C216" s="24" t="s">
        <v>426</v>
      </c>
      <c r="D216" s="16">
        <v>921386000</v>
      </c>
      <c r="E216" s="16">
        <v>0</v>
      </c>
      <c r="F216" s="16">
        <v>0</v>
      </c>
      <c r="G216" s="16">
        <v>921386000</v>
      </c>
      <c r="H216" s="16">
        <v>0</v>
      </c>
      <c r="I216" s="16">
        <v>242311893.68</v>
      </c>
      <c r="J216" s="16">
        <v>1653423394.42</v>
      </c>
      <c r="K216" s="16">
        <v>0</v>
      </c>
      <c r="L216" s="16">
        <v>1653423394.42</v>
      </c>
      <c r="M216" s="16">
        <v>179.44958946847</v>
      </c>
      <c r="N216" s="16">
        <v>-732037394.42</v>
      </c>
      <c r="O216" s="16">
        <v>-79.44958946847</v>
      </c>
    </row>
    <row r="217" spans="1:15" ht="15">
      <c r="A217" s="10" t="s">
        <v>427</v>
      </c>
      <c r="B217" s="11"/>
      <c r="C217" s="23" t="s">
        <v>428</v>
      </c>
      <c r="D217" s="12">
        <v>745439000000</v>
      </c>
      <c r="E217" s="12">
        <v>0</v>
      </c>
      <c r="F217" s="12">
        <v>-26698091139</v>
      </c>
      <c r="G217" s="12">
        <v>718740908861</v>
      </c>
      <c r="H217" s="12">
        <v>0</v>
      </c>
      <c r="I217" s="12">
        <v>60257854051</v>
      </c>
      <c r="J217" s="12">
        <v>658483054814</v>
      </c>
      <c r="K217" s="12">
        <v>0</v>
      </c>
      <c r="L217" s="12">
        <v>658483054814</v>
      </c>
      <c r="M217" s="12">
        <v>91.616192524439</v>
      </c>
      <c r="N217" s="12">
        <v>60257854047</v>
      </c>
      <c r="O217" s="12">
        <v>8.3838074755605</v>
      </c>
    </row>
    <row r="218" spans="1:15" ht="30.75">
      <c r="A218" s="13" t="s">
        <v>429</v>
      </c>
      <c r="B218" s="14"/>
      <c r="C218" s="24" t="s">
        <v>430</v>
      </c>
      <c r="D218" s="16">
        <v>632309000000</v>
      </c>
      <c r="E218" s="16">
        <v>0</v>
      </c>
      <c r="F218" s="16">
        <v>-27979308501</v>
      </c>
      <c r="G218" s="16">
        <v>604329691499</v>
      </c>
      <c r="H218" s="16">
        <v>0</v>
      </c>
      <c r="I218" s="16">
        <v>50664116064</v>
      </c>
      <c r="J218" s="16">
        <v>553665575438</v>
      </c>
      <c r="K218" s="16">
        <v>0</v>
      </c>
      <c r="L218" s="16">
        <v>553665575438</v>
      </c>
      <c r="M218" s="16">
        <v>91.616477433811</v>
      </c>
      <c r="N218" s="16">
        <v>50664116061</v>
      </c>
      <c r="O218" s="16">
        <v>8.3835225661892</v>
      </c>
    </row>
    <row r="219" spans="1:15" ht="30">
      <c r="A219" s="10" t="s">
        <v>431</v>
      </c>
      <c r="B219" s="11">
        <v>1</v>
      </c>
      <c r="C219" s="23" t="s">
        <v>432</v>
      </c>
      <c r="D219" s="12">
        <v>49862397551</v>
      </c>
      <c r="E219" s="12">
        <v>0</v>
      </c>
      <c r="F219" s="12">
        <v>-2837982753</v>
      </c>
      <c r="G219" s="12">
        <v>47024414798</v>
      </c>
      <c r="H219" s="12">
        <v>0</v>
      </c>
      <c r="I219" s="12">
        <v>0</v>
      </c>
      <c r="J219" s="12">
        <v>47024414798</v>
      </c>
      <c r="K219" s="12">
        <v>0</v>
      </c>
      <c r="L219" s="12">
        <v>47024414798</v>
      </c>
      <c r="M219" s="12">
        <v>100</v>
      </c>
      <c r="N219" s="12">
        <v>0</v>
      </c>
      <c r="O219" s="12">
        <v>0</v>
      </c>
    </row>
    <row r="220" spans="1:15" ht="30">
      <c r="A220" s="10" t="s">
        <v>433</v>
      </c>
      <c r="B220" s="11">
        <v>1</v>
      </c>
      <c r="C220" s="23" t="s">
        <v>434</v>
      </c>
      <c r="D220" s="12">
        <v>582446602449</v>
      </c>
      <c r="E220" s="12">
        <v>0</v>
      </c>
      <c r="F220" s="12">
        <v>-25141325748</v>
      </c>
      <c r="G220" s="12">
        <v>557305276701</v>
      </c>
      <c r="H220" s="12">
        <v>0</v>
      </c>
      <c r="I220" s="12">
        <v>50664116064</v>
      </c>
      <c r="J220" s="12">
        <v>506641160640</v>
      </c>
      <c r="K220" s="12">
        <v>0</v>
      </c>
      <c r="L220" s="12">
        <v>506641160640</v>
      </c>
      <c r="M220" s="12">
        <v>90.90909090958</v>
      </c>
      <c r="N220" s="12">
        <v>50664116061</v>
      </c>
      <c r="O220" s="12">
        <v>9.0909090904197</v>
      </c>
    </row>
    <row r="221" spans="1:15" ht="15.75">
      <c r="A221" s="13" t="s">
        <v>435</v>
      </c>
      <c r="B221" s="14"/>
      <c r="C221" s="24" t="s">
        <v>436</v>
      </c>
      <c r="D221" s="16">
        <v>113130000000</v>
      </c>
      <c r="E221" s="16">
        <v>0</v>
      </c>
      <c r="F221" s="16">
        <v>1281217362</v>
      </c>
      <c r="G221" s="16">
        <v>114411217362</v>
      </c>
      <c r="H221" s="16">
        <v>0</v>
      </c>
      <c r="I221" s="16">
        <v>9593737987</v>
      </c>
      <c r="J221" s="16">
        <v>104817479376</v>
      </c>
      <c r="K221" s="16">
        <v>0</v>
      </c>
      <c r="L221" s="16">
        <v>104817479376</v>
      </c>
      <c r="M221" s="16">
        <v>91.614687609131</v>
      </c>
      <c r="N221" s="16">
        <v>9593737986</v>
      </c>
      <c r="O221" s="16">
        <v>8.3853123908691</v>
      </c>
    </row>
    <row r="222" spans="1:15" ht="30">
      <c r="A222" s="10" t="s">
        <v>437</v>
      </c>
      <c r="B222" s="11">
        <v>1</v>
      </c>
      <c r="C222" s="23" t="s">
        <v>438</v>
      </c>
      <c r="D222" s="12">
        <v>9026670953</v>
      </c>
      <c r="E222" s="12">
        <v>0</v>
      </c>
      <c r="F222" s="12">
        <v>-146571447</v>
      </c>
      <c r="G222" s="12">
        <v>8880099506</v>
      </c>
      <c r="H222" s="12">
        <v>0</v>
      </c>
      <c r="I222" s="12">
        <v>0</v>
      </c>
      <c r="J222" s="12">
        <v>8880099506</v>
      </c>
      <c r="K222" s="12">
        <v>0</v>
      </c>
      <c r="L222" s="12">
        <v>8880099506</v>
      </c>
      <c r="M222" s="12">
        <v>100</v>
      </c>
      <c r="N222" s="12">
        <v>0</v>
      </c>
      <c r="O222" s="12">
        <v>0</v>
      </c>
    </row>
    <row r="223" spans="1:15" ht="15.75" thickBot="1">
      <c r="A223" s="29" t="s">
        <v>439</v>
      </c>
      <c r="B223" s="30">
        <v>1</v>
      </c>
      <c r="C223" s="2" t="s">
        <v>440</v>
      </c>
      <c r="D223" s="31">
        <v>104103329047</v>
      </c>
      <c r="E223" s="31">
        <v>0</v>
      </c>
      <c r="F223" s="31">
        <v>1427788809</v>
      </c>
      <c r="G223" s="31">
        <v>105531117856</v>
      </c>
      <c r="H223" s="31">
        <v>0</v>
      </c>
      <c r="I223" s="31">
        <v>9593737987</v>
      </c>
      <c r="J223" s="31">
        <v>95937379870</v>
      </c>
      <c r="K223" s="31">
        <v>0</v>
      </c>
      <c r="L223" s="31">
        <v>95937379870</v>
      </c>
      <c r="M223" s="31">
        <v>90.909090909952</v>
      </c>
      <c r="N223" s="31">
        <v>9593737986</v>
      </c>
      <c r="O223" s="31">
        <v>9.0909090900476</v>
      </c>
    </row>
    <row r="224" spans="1:3" ht="15">
      <c r="A224" s="1"/>
      <c r="C224" s="23"/>
    </row>
    <row r="225" spans="1:3" ht="15">
      <c r="A225" s="1" t="s">
        <v>441</v>
      </c>
      <c r="C225" s="23"/>
    </row>
  </sheetData>
  <sheetProtection/>
  <printOptions horizontalCentered="1" verticalCentered="1"/>
  <pageMargins left="0.2362204724409449" right="0.2362204724409449" top="0.7480314960629921" bottom="0.7480314960629921" header="0.31496062992125984" footer="0.31496062992125984"/>
  <pageSetup fitToHeight="0" fitToWidth="1" orientation="landscape" paperSize="14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PageLayoutView="0" workbookViewId="0" topLeftCell="A1">
      <selection activeCell="C33" sqref="C33"/>
    </sheetView>
  </sheetViews>
  <sheetFormatPr defaultColWidth="11.421875" defaultRowHeight="15"/>
  <cols>
    <col min="1" max="1" width="9.00390625" style="0" customWidth="1"/>
    <col min="2" max="2" width="49.8515625" style="0" customWidth="1"/>
    <col min="3" max="3" width="19.7109375" style="0" bestFit="1" customWidth="1"/>
    <col min="4" max="4" width="15.140625" style="89" customWidth="1"/>
    <col min="5" max="5" width="13.421875" style="89" customWidth="1"/>
    <col min="6" max="6" width="19.421875" style="0" customWidth="1"/>
    <col min="7" max="7" width="19.140625" style="0" customWidth="1"/>
    <col min="8" max="8" width="18.57421875" style="0" customWidth="1"/>
    <col min="9" max="9" width="9.28125" style="89" customWidth="1"/>
    <col min="10" max="10" width="20.00390625" style="89" customWidth="1"/>
    <col min="11" max="11" width="9.28125" style="89" customWidth="1"/>
    <col min="12" max="12" width="18.28125" style="89" customWidth="1"/>
    <col min="13" max="13" width="16.8515625" style="0" bestFit="1" customWidth="1"/>
    <col min="16" max="16" width="14.140625" style="34" bestFit="1" customWidth="1"/>
    <col min="20" max="20" width="13.140625" style="0" bestFit="1" customWidth="1"/>
  </cols>
  <sheetData>
    <row r="1" spans="1:12" ht="15">
      <c r="A1" s="32"/>
      <c r="B1" s="32"/>
      <c r="C1" s="32"/>
      <c r="D1" s="33"/>
      <c r="E1" s="33"/>
      <c r="F1" s="33"/>
      <c r="G1" s="33"/>
      <c r="H1" s="33"/>
      <c r="I1" s="33"/>
      <c r="J1" s="33"/>
      <c r="K1" s="33"/>
      <c r="L1" s="33"/>
    </row>
    <row r="2" spans="1:12" ht="15">
      <c r="A2" s="32"/>
      <c r="B2" s="32"/>
      <c r="C2" s="32"/>
      <c r="D2" s="33"/>
      <c r="E2" s="33"/>
      <c r="F2" s="33"/>
      <c r="G2" s="33"/>
      <c r="H2" s="33"/>
      <c r="I2" s="33"/>
      <c r="J2" s="33"/>
      <c r="K2" s="33"/>
      <c r="L2" s="33"/>
    </row>
    <row r="3" spans="1:12" ht="15">
      <c r="A3" s="32"/>
      <c r="B3" s="32"/>
      <c r="C3" s="32"/>
      <c r="D3" s="33"/>
      <c r="E3" s="33"/>
      <c r="F3" s="33"/>
      <c r="G3" s="33"/>
      <c r="H3" s="33"/>
      <c r="I3" s="33"/>
      <c r="J3" s="33"/>
      <c r="K3" s="33"/>
      <c r="L3" s="33"/>
    </row>
    <row r="4" spans="1:12" ht="15">
      <c r="A4" s="32"/>
      <c r="B4" s="32"/>
      <c r="C4" s="32"/>
      <c r="D4" s="33"/>
      <c r="E4" s="33"/>
      <c r="F4" s="33"/>
      <c r="G4" s="33"/>
      <c r="H4" s="33"/>
      <c r="I4" s="33"/>
      <c r="J4" s="33"/>
      <c r="K4" s="33"/>
      <c r="L4" s="33"/>
    </row>
    <row r="5" spans="1:12" ht="16.5">
      <c r="A5" s="35"/>
      <c r="B5" s="35"/>
      <c r="C5" s="35"/>
      <c r="D5" s="36"/>
      <c r="E5" s="36"/>
      <c r="F5" s="36"/>
      <c r="G5" s="36"/>
      <c r="H5" s="36"/>
      <c r="I5" s="36"/>
      <c r="J5" s="36"/>
      <c r="K5" s="36"/>
      <c r="L5" s="36"/>
    </row>
    <row r="6" spans="1:12" ht="16.5">
      <c r="A6" s="92" t="s">
        <v>442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</row>
    <row r="7" spans="1:12" ht="16.5">
      <c r="A7" s="92" t="s">
        <v>443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</row>
    <row r="8" spans="1:12" ht="16.5">
      <c r="A8" s="92" t="s">
        <v>444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</row>
    <row r="9" spans="1:12" ht="16.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0" spans="1:12" ht="16.5">
      <c r="A10" s="35"/>
      <c r="B10" s="35"/>
      <c r="C10" s="35"/>
      <c r="D10" s="36"/>
      <c r="E10" s="36"/>
      <c r="F10" s="36"/>
      <c r="G10" s="36"/>
      <c r="H10" s="36"/>
      <c r="I10" s="36"/>
      <c r="J10" s="36"/>
      <c r="K10" s="36"/>
      <c r="L10" s="36"/>
    </row>
    <row r="11" spans="1:12" ht="18" thickBot="1">
      <c r="A11" s="38"/>
      <c r="B11" s="38"/>
      <c r="C11" s="38"/>
      <c r="D11" s="39"/>
      <c r="E11" s="39"/>
      <c r="F11" s="39"/>
      <c r="G11" s="36"/>
      <c r="H11" s="36"/>
      <c r="I11" s="36"/>
      <c r="J11" s="36"/>
      <c r="K11" s="36"/>
      <c r="L11" s="36"/>
    </row>
    <row r="12" spans="1:12" ht="15">
      <c r="A12" s="40" t="s">
        <v>445</v>
      </c>
      <c r="B12" s="41"/>
      <c r="C12" s="42"/>
      <c r="D12" s="42"/>
      <c r="E12" s="42"/>
      <c r="F12" s="42"/>
      <c r="G12" s="43"/>
      <c r="H12" s="43"/>
      <c r="I12" s="43"/>
      <c r="J12" s="42" t="s">
        <v>446</v>
      </c>
      <c r="K12" s="44" t="s">
        <v>447</v>
      </c>
      <c r="L12" s="41"/>
    </row>
    <row r="13" spans="1:12" ht="15.75" thickBot="1">
      <c r="A13" s="45" t="s">
        <v>448</v>
      </c>
      <c r="B13" s="46" t="s">
        <v>449</v>
      </c>
      <c r="C13" s="47"/>
      <c r="D13" s="47"/>
      <c r="E13" s="47"/>
      <c r="F13" s="47"/>
      <c r="G13" s="48"/>
      <c r="H13" s="48"/>
      <c r="I13" s="48"/>
      <c r="J13" s="93" t="s">
        <v>450</v>
      </c>
      <c r="K13" s="93"/>
      <c r="L13" s="49"/>
    </row>
    <row r="14" spans="1:12" ht="15.75" thickBot="1">
      <c r="A14" s="94" t="s">
        <v>451</v>
      </c>
      <c r="B14" s="95"/>
      <c r="C14" s="41"/>
      <c r="D14" s="94" t="s">
        <v>452</v>
      </c>
      <c r="E14" s="95"/>
      <c r="F14" s="40"/>
      <c r="G14" s="94" t="s">
        <v>453</v>
      </c>
      <c r="H14" s="95"/>
      <c r="I14" s="50" t="s">
        <v>454</v>
      </c>
      <c r="J14" s="40"/>
      <c r="K14" s="51"/>
      <c r="L14" s="41"/>
    </row>
    <row r="15" spans="1:12" ht="15.75" thickBot="1">
      <c r="A15" s="52" t="s">
        <v>455</v>
      </c>
      <c r="B15" s="53" t="s">
        <v>456</v>
      </c>
      <c r="C15" s="54" t="s">
        <v>457</v>
      </c>
      <c r="D15" s="90"/>
      <c r="E15" s="91"/>
      <c r="F15" s="52" t="s">
        <v>458</v>
      </c>
      <c r="G15" s="52" t="s">
        <v>459</v>
      </c>
      <c r="H15" s="53" t="s">
        <v>460</v>
      </c>
      <c r="I15" s="55" t="s">
        <v>461</v>
      </c>
      <c r="J15" s="52" t="s">
        <v>462</v>
      </c>
      <c r="K15" s="56" t="s">
        <v>463</v>
      </c>
      <c r="L15" s="54" t="s">
        <v>464</v>
      </c>
    </row>
    <row r="16" spans="1:12" ht="15.75" thickBot="1">
      <c r="A16" s="45"/>
      <c r="B16" s="57"/>
      <c r="C16" s="58" t="s">
        <v>465</v>
      </c>
      <c r="D16" s="59" t="s">
        <v>459</v>
      </c>
      <c r="E16" s="53" t="s">
        <v>460</v>
      </c>
      <c r="F16" s="59" t="s">
        <v>466</v>
      </c>
      <c r="G16" s="45"/>
      <c r="H16" s="57"/>
      <c r="I16" s="50" t="s">
        <v>467</v>
      </c>
      <c r="J16" s="60" t="s">
        <v>468</v>
      </c>
      <c r="K16" s="61" t="s">
        <v>469</v>
      </c>
      <c r="L16" s="58" t="s">
        <v>470</v>
      </c>
    </row>
    <row r="17" spans="1:12" ht="15.75" thickBot="1">
      <c r="A17" s="60">
        <v>1</v>
      </c>
      <c r="B17" s="61">
        <v>2</v>
      </c>
      <c r="C17" s="62">
        <v>3</v>
      </c>
      <c r="D17" s="63" t="s">
        <v>471</v>
      </c>
      <c r="E17" s="64">
        <v>5</v>
      </c>
      <c r="F17" s="63">
        <v>6</v>
      </c>
      <c r="G17" s="65">
        <v>7</v>
      </c>
      <c r="H17" s="64">
        <v>8</v>
      </c>
      <c r="I17" s="63" t="s">
        <v>472</v>
      </c>
      <c r="J17" s="65" t="s">
        <v>473</v>
      </c>
      <c r="K17" s="64">
        <v>11</v>
      </c>
      <c r="L17" s="66" t="s">
        <v>474</v>
      </c>
    </row>
    <row r="18" spans="1:12" ht="15.75" thickBot="1">
      <c r="A18" s="67">
        <v>8</v>
      </c>
      <c r="B18" s="68" t="s">
        <v>22</v>
      </c>
      <c r="C18" s="69">
        <f>+C19</f>
        <v>8013105540.6</v>
      </c>
      <c r="D18" s="70">
        <f>+D19</f>
        <v>0</v>
      </c>
      <c r="E18" s="70">
        <f>+E19</f>
        <v>0</v>
      </c>
      <c r="F18" s="70">
        <f>+F19</f>
        <v>8013105540.6</v>
      </c>
      <c r="G18" s="71">
        <f aca="true" t="shared" si="0" ref="G18:L18">+G19</f>
        <v>1143623565</v>
      </c>
      <c r="H18" s="72">
        <f>+H19</f>
        <v>6681798750</v>
      </c>
      <c r="I18" s="71">
        <f>+I19</f>
        <v>0.8338588224185157</v>
      </c>
      <c r="J18" s="73">
        <f>+J19</f>
        <v>1331306790.6000004</v>
      </c>
      <c r="K18" s="72">
        <f t="shared" si="0"/>
        <v>0</v>
      </c>
      <c r="L18" s="70">
        <f t="shared" si="0"/>
        <v>6681798750</v>
      </c>
    </row>
    <row r="19" spans="1:12" ht="15.75" thickBot="1">
      <c r="A19" s="74" t="s">
        <v>475</v>
      </c>
      <c r="B19" s="57" t="s">
        <v>476</v>
      </c>
      <c r="C19" s="69">
        <f>C20</f>
        <v>8013105540.6</v>
      </c>
      <c r="D19" s="75">
        <f>+D20</f>
        <v>0</v>
      </c>
      <c r="E19" s="76">
        <f aca="true" t="shared" si="1" ref="E19:J19">E20</f>
        <v>0</v>
      </c>
      <c r="F19" s="75">
        <f t="shared" si="1"/>
        <v>8013105540.6</v>
      </c>
      <c r="G19" s="77">
        <f>+G20</f>
        <v>1143623565</v>
      </c>
      <c r="H19" s="76">
        <f>+H20</f>
        <v>6681798750</v>
      </c>
      <c r="I19" s="78">
        <f>+I20</f>
        <v>0.8338588224185157</v>
      </c>
      <c r="J19" s="77">
        <f t="shared" si="1"/>
        <v>1331306790.6000004</v>
      </c>
      <c r="K19" s="76">
        <f>K20</f>
        <v>0</v>
      </c>
      <c r="L19" s="79">
        <f>L20</f>
        <v>6681798750</v>
      </c>
    </row>
    <row r="20" spans="1:12" ht="15.75" thickBot="1">
      <c r="A20" s="80" t="s">
        <v>477</v>
      </c>
      <c r="B20" s="81" t="s">
        <v>478</v>
      </c>
      <c r="C20" s="69">
        <v>8013105540.6</v>
      </c>
      <c r="D20" s="82">
        <v>0</v>
      </c>
      <c r="E20" s="83">
        <v>0</v>
      </c>
      <c r="F20" s="82">
        <f>+C20+E20</f>
        <v>8013105540.6</v>
      </c>
      <c r="G20" s="84">
        <v>1143623565</v>
      </c>
      <c r="H20" s="83">
        <f>3911491531+22151616+965069023+573755125+14115700+37900760+13691430+1143623565</f>
        <v>6681798750</v>
      </c>
      <c r="I20" s="82">
        <f>+H20/F20</f>
        <v>0.8338588224185157</v>
      </c>
      <c r="J20" s="85">
        <f>+F20-H20</f>
        <v>1331306790.6000004</v>
      </c>
      <c r="K20" s="83">
        <v>0</v>
      </c>
      <c r="L20" s="69">
        <f>+H20+K20</f>
        <v>6681798750</v>
      </c>
    </row>
    <row r="21" spans="1:12" ht="15">
      <c r="A21" s="48"/>
      <c r="B21" s="48"/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1:12" ht="15">
      <c r="A22" s="48"/>
      <c r="B22" s="48"/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1:12" ht="15">
      <c r="A23" s="48"/>
      <c r="B23" s="48"/>
      <c r="C23" s="86"/>
      <c r="D23" s="86"/>
      <c r="E23" s="86"/>
      <c r="F23" s="86"/>
      <c r="G23" s="86"/>
      <c r="H23" s="86"/>
      <c r="I23" s="86"/>
      <c r="J23" s="87"/>
      <c r="K23" s="86"/>
      <c r="L23" s="86"/>
    </row>
    <row r="26" ht="15">
      <c r="T26" s="88"/>
    </row>
    <row r="27" ht="15">
      <c r="T27" s="88"/>
    </row>
  </sheetData>
  <sheetProtection/>
  <mergeCells count="8">
    <mergeCell ref="D15:E15"/>
    <mergeCell ref="A6:L6"/>
    <mergeCell ref="A7:L7"/>
    <mergeCell ref="A8:L8"/>
    <mergeCell ref="J13:K13"/>
    <mergeCell ref="A14:B14"/>
    <mergeCell ref="D14:E14"/>
    <mergeCell ref="G14:H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Magdalena, Madrid Orozco</dc:creator>
  <cp:keywords/>
  <dc:description/>
  <cp:lastModifiedBy>Cuervo Perez, Sonia Milena</cp:lastModifiedBy>
  <dcterms:created xsi:type="dcterms:W3CDTF">2022-12-07T16:19:15Z</dcterms:created>
  <dcterms:modified xsi:type="dcterms:W3CDTF">2022-12-20T18:47:00Z</dcterms:modified>
  <cp:category/>
  <cp:version/>
  <cp:contentType/>
  <cp:contentStatus/>
</cp:coreProperties>
</file>