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CIÓN PGDI - I" sheetId="1" r:id="rId1"/>
    <sheet name="POA 2020" sheetId="2" r:id="rId2"/>
    <sheet name="% ejecución presupuestal " sheetId="3" r:id="rId3"/>
    <sheet name="Generación de los estados finac" sheetId="4" r:id="rId4"/>
    <sheet name="Gestión de expedientes" sheetId="5" r:id="rId5"/>
    <sheet name="% ejecución de ingresos " sheetId="6" r:id="rId6"/>
    <sheet name="Reportes entes externos " sheetId="7" r:id="rId7"/>
    <sheet name="Mantenimiento SIG" sheetId="8" r:id="rId8"/>
    <sheet name="ITEP" sheetId="9" r:id="rId9"/>
  </sheets>
  <definedNames>
    <definedName name="_xlnm.Print_Area" localSheetId="5">'% ejecución de ingresos '!$A$1:$N$290</definedName>
    <definedName name="_xlnm.Print_Area" localSheetId="2">'% ejecución presupuestal '!$B$2:$N$26</definedName>
    <definedName name="_xlnm.Print_Area" localSheetId="0">'FORMULACIÓN PGDI - I'!$A$1:$J$17</definedName>
    <definedName name="_xlnm.Print_Area" localSheetId="3">'Generación de los estados finac'!$B$2:$N$26</definedName>
    <definedName name="_xlnm.Print_Area" localSheetId="4">'Gestión de expedientes'!$A$1:$N$290</definedName>
    <definedName name="_xlnm.Print_Area" localSheetId="8">'ITEP'!$A$1:$N$290</definedName>
    <definedName name="_xlnm.Print_Area" localSheetId="7">'Mantenimiento SIG'!$A$1:$N$289</definedName>
    <definedName name="_xlnm.Print_Area" localSheetId="1">'POA 2020'!$A$2:$K$88</definedName>
    <definedName name="_xlnm.Print_Area" localSheetId="6">'Reportes entes externos '!$A$1:$N$290</definedName>
  </definedNames>
  <calcPr fullCalcOnLoad="1"/>
</workbook>
</file>

<file path=xl/sharedStrings.xml><?xml version="1.0" encoding="utf-8"?>
<sst xmlns="http://schemas.openxmlformats.org/spreadsheetml/2006/main" count="661" uniqueCount="267">
  <si>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</si>
  <si>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</si>
  <si>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</si>
  <si>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</si>
  <si>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</si>
  <si>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</si>
  <si>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</si>
  <si>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</si>
  <si>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</si>
  <si>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</si>
  <si>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</si>
  <si>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</si>
  <si>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</si>
  <si>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</si>
  <si>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</si>
  <si>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</si>
  <si>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</si>
  <si>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</si>
  <si>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</si>
  <si>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</si>
  <si>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</si>
  <si>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</si>
  <si>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</si>
  <si>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</si>
  <si>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</si>
  <si>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Realizar las acciones necesarias para el Mantenimiento y Sostenibilidad del Sistema de Gestión de la SDS</t>
  </si>
  <si>
    <t>Gestionar la Documentación del Sistema de Gestión de la SDS.</t>
  </si>
  <si>
    <t>Realizar la actualización  de la normatividad.</t>
  </si>
  <si>
    <t>Normatividad cargada</t>
  </si>
  <si>
    <t>Gestionar  y monitorear  el desempeño de los procesos.</t>
  </si>
  <si>
    <t>Formular el PGDI de la DPIYC.</t>
  </si>
  <si>
    <t>Realizar el Reporte PGDI</t>
  </si>
  <si>
    <t>Reporte PGDI</t>
  </si>
  <si>
    <t>Elaborar el Informe de Gestión del PGDI</t>
  </si>
  <si>
    <t>Informes de Gestión</t>
  </si>
  <si>
    <t>Gestionar los Riesgos del Proceso</t>
  </si>
  <si>
    <t>Actualizar el Mapa de Riesgos</t>
  </si>
  <si>
    <t>Mapa de Riesgos Actualizado</t>
  </si>
  <si>
    <t>Autoevaluación de riesgos y controles</t>
  </si>
  <si>
    <t>Elaborar informes resultado de la gestión del riesgo.</t>
  </si>
  <si>
    <t>Informe de Gestión del Riesgo</t>
  </si>
  <si>
    <t>Gestionar Informe de revisión por la dirección</t>
  </si>
  <si>
    <t>Diligenciar y remitir la información que se requiere para el informe de revisión por la dirección.</t>
  </si>
  <si>
    <t>Realizar el ejercicio de percepción del cliente del proceso.</t>
  </si>
  <si>
    <t>Elaborar Informe Consolidado de Percepción del Cliente de los Procesos</t>
  </si>
  <si>
    <t>Informe de Percepción del Cliente</t>
  </si>
  <si>
    <t>Gestionar la Mejora Continua de los Procesos.</t>
  </si>
  <si>
    <t>Planes de mejora gestionados.</t>
  </si>
  <si>
    <t>Participar en las actividades para renovación de la certificación del SGC de la SDS.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</si>
  <si>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</si>
  <si>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Documentos publicados en la pagina WEB de la SDS.</t>
  </si>
  <si>
    <t xml:space="preserve">Realizar acciones de seguimiento, generando alertas para la correcta ejecución presupuestal
</t>
  </si>
  <si>
    <t>Realizar conciliaciones  de la información presupuestal registrada en los sistemas de información financieros, así como realizar los giros presupuestales</t>
  </si>
  <si>
    <t>Generar la ejecución presupuestal de ingresos a más tardar 7 días calendario posteriores a la finalización de cada mes</t>
  </si>
  <si>
    <t>11 Ejecuciones presupuestales de gastos (De enero a noviembre)</t>
  </si>
  <si>
    <t>11 Ejecuciones presupuestales de ingresos (De enero a noviembre)</t>
  </si>
  <si>
    <t>11 informes seguimientos a reservas (De enero a noviembre)</t>
  </si>
  <si>
    <t>Lograr un nivel de ejecución presupuestal igual o mayor al 90% a través de actividades de seguimiento</t>
  </si>
  <si>
    <t>Base de datos de CDP expedidos con la cantidad</t>
  </si>
  <si>
    <t>Base de datos de RP con la cantidad</t>
  </si>
  <si>
    <t>Generar mensualmente estados financieros  de conformidad con lo dispuesto en el Nuevo Marco Normativo para las Entidades del Gobierno.</t>
  </si>
  <si>
    <t>Realizar conciliaciones de información financiera  periódicas con las áreas de la SDS y entes externos de acuerdo con lo programado</t>
  </si>
  <si>
    <t>1 seguimiento trimestral a la programación de conciliaciones /Conciliaciones</t>
  </si>
  <si>
    <t>12 Declaraciones presentadas</t>
  </si>
  <si>
    <t xml:space="preserve">1 seguimiento trimestral a la programación de conciliaciones </t>
  </si>
  <si>
    <t>Informe mensual de gestión de cobro coactivo</t>
  </si>
  <si>
    <t>Conciliaciones mensuales</t>
  </si>
  <si>
    <t>Realizar los reportes información a los entes internos y externos, de acuerdo al calendario de reportes</t>
  </si>
  <si>
    <t xml:space="preserve">Realizar el reintegro de los recursos no ejecutados y de los rendimientos financieros de las resoluciones del Ministerio de Salud y Protección Social </t>
  </si>
  <si>
    <t>Realizar conciliaciones bancarias y depuración de las cuentas 240720 "Ingresos por clasificar" y la cuenta 249040 "Otros saldos a favor de beneficiarios"</t>
  </si>
  <si>
    <t>Realizar el reintegro del total de los  rendimientos financieros de las resoluciones con recursos de la Nación de forma trimestral</t>
  </si>
  <si>
    <t>Depurar el 80%  de las partidas registradas en la cuenta contable 240720 "Ingresos por clasificar"</t>
  </si>
  <si>
    <t>Depurar el 80% de  las partidas registradas en la cuenta contable 249040 "Otros saldos a favor de beneficiarios"</t>
  </si>
  <si>
    <t>Notas débito o crédito</t>
  </si>
  <si>
    <t>Actas de giro</t>
  </si>
  <si>
    <t>Comprobantes de ingreso a bancos, notas débito o crédito</t>
  </si>
  <si>
    <t>Realizar el reintegro de los recursos no ejecutados de las resoluciones con recursos de la Nación</t>
  </si>
  <si>
    <t xml:space="preserve">Realizar acciones de seguimiento, generando alertas con respecto a la ejecución de ingresos 
</t>
  </si>
  <si>
    <t>Expedir y entregar oportunamente (3 días hábiles posteriores a la radicación de la solicitud) el 95% de CDP solicitados por las áreas</t>
  </si>
  <si>
    <t>Expedir oportunamente (3 días hábiles posteriores a la radicación de la solicitud) el 95% de RP solicitados por las áreas</t>
  </si>
  <si>
    <t>Control de ordenes de pago</t>
  </si>
  <si>
    <t xml:space="preserve">Numerador: facturas tramitadas / total facturas recibidas </t>
  </si>
  <si>
    <t>Ponderación</t>
  </si>
  <si>
    <t>VERSIÓN</t>
  </si>
  <si>
    <t>FECHA</t>
  </si>
  <si>
    <t>RAZÓN DE LA ACTUALIZACIÓN</t>
  </si>
  <si>
    <t>Enero de 2020</t>
  </si>
  <si>
    <t>Nombre</t>
  </si>
  <si>
    <t>Alvaro Augusto Amado C</t>
  </si>
  <si>
    <t>Oscar Ramiro Reyes Muñoz</t>
  </si>
  <si>
    <t>Sonia Luz Florez Gutierrez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</si>
  <si>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</si>
  <si>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</si>
  <si>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</si>
  <si>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</si>
  <si>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</si>
  <si>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</si>
  <si>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</si>
  <si>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</si>
  <si>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PROCESO: GESTIÓN FINANCIERA</t>
  </si>
  <si>
    <t xml:space="preserve">Realizar los reportes de la  información de presupuesto a los entes internos y externos de acuerdo al calendario reportes </t>
  </si>
  <si>
    <t xml:space="preserve">Realizar los reportes de la  información de contabilidad a los entes internos y externos de acuerdo al calendario reportes </t>
  </si>
  <si>
    <t xml:space="preserve">Realizar los reportes de la  información de tesorería a los entes internos y externos de acuerdo al calendario reportes </t>
  </si>
  <si>
    <t>Seguimiento mensual de los reportes a entes externo e internos de presupuesto.</t>
  </si>
  <si>
    <t xml:space="preserve">Seguimiento mensual de los reportes a entes externo e internos de contabilidad. </t>
  </si>
  <si>
    <t>Seguimiento mensual de los reportes a entes externo e internos de tesorería.</t>
  </si>
  <si>
    <t xml:space="preserve">Realizar los reportes de la  información de Cobro Coactivo a los entes internos y externos de acuerdo al calendario reportes </t>
  </si>
  <si>
    <t>Seguimiento mensual de los reportes a entes externo e internos de Cobro Coactivo</t>
  </si>
  <si>
    <t>Documentos cargados en Isolución</t>
  </si>
  <si>
    <t>Generar la ejecución presupuestal de gastos a más tardar 8 días hábiles posteriores a la finalización de cada mes</t>
  </si>
  <si>
    <t>Realizar y enviar a las Subsecretarías  seguimientos mensuales de la ejecución de reservas y reservas fenecidas (11 seguimientos, a más tardar 8 días hábiles posteriores a la finalización de cada mes)</t>
  </si>
  <si>
    <t>Realizar seguimiento trimestral a los usos y fuentes, 4 seguimientos programados en abril, julio, octubre y diciembre 2020</t>
  </si>
  <si>
    <t>Matriz de seguimiento usos y fuentes</t>
  </si>
  <si>
    <t xml:space="preserve">Gestionar el 100% de las solicitudes de tramite de pago radicadas en la dirección financiera </t>
  </si>
  <si>
    <t xml:space="preserve">Revisar y validar que los documentos cumplan con los requisitos de la circular de tramite de pagos vigente </t>
  </si>
  <si>
    <t>Informe trimestral de tramite de OP y de devoluciones por falta de documentos</t>
  </si>
  <si>
    <t>Informe trimestral de tramite de OP y de devoluciones por causación</t>
  </si>
  <si>
    <t xml:space="preserve">Gestionar los planes de mejora de contabilidad </t>
  </si>
  <si>
    <t>Gestionar los planes de mejora de presupuesto</t>
  </si>
  <si>
    <t>Gestionar los planes de mejora Tesorería</t>
  </si>
  <si>
    <t>Gestionar los planes de mejora de cobro coactivo</t>
  </si>
  <si>
    <t>Generar  los estados financieros mensuales de la SDS y FFDS</t>
  </si>
  <si>
    <t>Implementar un plan de contingencia para los procesos de jurisdicción coactiva que se pueden ver afectados por el fenómeno de la prescripción.</t>
  </si>
  <si>
    <t>Gestionar las etapas de la gestión persuasiva y del proceso de cobro coactivo cumpliendo con los trámites procesales establecidos en la ley.</t>
  </si>
  <si>
    <t>Programar y ejecutar un plan de contingencia, acorde con el diagnóstico, para los procesos que tienen más de 4 años desde su radicación que pueden verse afectados por el fenómeno de prescripción.</t>
  </si>
  <si>
    <t>Generar el Plan de trabajo para la gestión de los expedientes de cobro coactivo</t>
  </si>
  <si>
    <t>Plan e trabajo</t>
  </si>
  <si>
    <t xml:space="preserve">Realizar gestiones de cobro persuasivo y coactivo de acuerdo con las etapas procesales en que se encuentra cada expediente y a las metas definidas en el plan </t>
  </si>
  <si>
    <t>Realizar seguimiento mensual al cumplimiento de las metas definidas en el plan de trabajo.</t>
  </si>
  <si>
    <t xml:space="preserve">Realizar conciliaciones mensuales con tesorería </t>
  </si>
  <si>
    <t xml:space="preserve">Fortalecer los procesos que soportan la gestión msional y estratégica de la entidad, mediante acciones que promuevan la administración transparente de los recursos, la gestión institucional, el ejercicio de la gobernanza y la corresponsabilidad social en salud </t>
  </si>
  <si>
    <t xml:space="preserve">Remitir oportunamente para publicación los estados financieros </t>
  </si>
  <si>
    <t>Dirección Financiera</t>
  </si>
  <si>
    <t>Actas de reunión, soportes de capacitación</t>
  </si>
  <si>
    <t>Realizar las acciones para el desarrollo de los componentes de Transparencia, acceso a la información y lucha contra la corrupción.</t>
  </si>
  <si>
    <t>Causar las facturas y/o documento equivalente  cumpliendo con lo requisitos contables.</t>
  </si>
  <si>
    <t>DIRECCIÓN DE PLANEACIÓN INSTITUCIONAL Y CALIDAD
SISTEMA INTEGRADO DE GESTIÓN
CONTROL DOCUMENTAL
HOJA DE VIDA DE INDICADORES 
Código: SDS-PYC-FT.022 V.4</t>
  </si>
  <si>
    <t>PROCESO</t>
  </si>
  <si>
    <t>NOMBRE DEL INDICADOR</t>
  </si>
  <si>
    <t>RESPONSABLE DE LA MEDICIÓN</t>
  </si>
  <si>
    <t>TIPO DE INDICADOR</t>
  </si>
  <si>
    <t xml:space="preserve">META </t>
  </si>
  <si>
    <t>VALOR PROGRAMADO AÑO</t>
  </si>
  <si>
    <t>DESCRIPCIÓN DE LAS VARIABLES DEL INDICADOR</t>
  </si>
  <si>
    <t>FÓRMULA DEL INDICADOR</t>
  </si>
  <si>
    <t>FUENTE DE LA INFORMACIÓN</t>
  </si>
  <si>
    <t xml:space="preserve"> (a / b) * 100 (porcentaje)</t>
  </si>
  <si>
    <t>LINEA BASE</t>
  </si>
  <si>
    <t>PROYECTO</t>
  </si>
  <si>
    <t>UNIDAD DE MEDIDA</t>
  </si>
  <si>
    <t>Indique el numero y nombre del proyecto de inversión.</t>
  </si>
  <si>
    <t>TENDENCIA</t>
  </si>
  <si>
    <t>TIPO DE MEDICIÓN</t>
  </si>
  <si>
    <t>Inversión</t>
  </si>
  <si>
    <t>Proyecto No:
Meta del Proyecto:</t>
  </si>
  <si>
    <t>Funcionamiento</t>
  </si>
  <si>
    <t>OBJETIVO DE SISTEMA DE GESTIÓN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</si>
  <si>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</si>
  <si>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</si>
  <si>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</si>
  <si>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</si>
  <si>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</si>
  <si>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</si>
  <si>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</si>
  <si>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</si>
  <si>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</si>
  <si>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Gestión en Salud Pública</t>
  </si>
  <si>
    <t>Gestión Financiera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</si>
  <si>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</si>
  <si>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</si>
  <si>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</si>
  <si>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</si>
  <si>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</si>
  <si>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</si>
  <si>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</si>
  <si>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</si>
  <si>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</si>
  <si>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</si>
  <si>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</si>
  <si>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</si>
  <si>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</si>
  <si>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 xml:space="preserve">Presupuesto Ejecutado </t>
  </si>
  <si>
    <t>Presupuesto asignado</t>
  </si>
  <si>
    <t xml:space="preserve">Ejecución presupuestal </t>
  </si>
  <si>
    <t>Porcentaje</t>
  </si>
  <si>
    <t>Creciente</t>
  </si>
  <si>
    <t>acumulativo</t>
  </si>
  <si>
    <t>Eficiencia</t>
  </si>
  <si>
    <t>Eficacia</t>
  </si>
  <si>
    <t>Generación de estados financieros</t>
  </si>
  <si>
    <t xml:space="preserve">Numero de estados financieros realizados </t>
  </si>
  <si>
    <t>Numero de estados financieros programados</t>
  </si>
  <si>
    <t>Estados Financieros</t>
  </si>
  <si>
    <t>Suma</t>
  </si>
  <si>
    <t>Efectividad</t>
  </si>
  <si>
    <t>Acumulado</t>
  </si>
  <si>
    <t xml:space="preserve">Tesorero </t>
  </si>
  <si>
    <t>Publicar los estados financieros y ejecuciones presupuestales mensualmente</t>
  </si>
  <si>
    <t>Profesional especializado de Cobro Coactivo</t>
  </si>
  <si>
    <r>
      <t xml:space="preserve">RECURSOS
</t>
    </r>
    <r>
      <rPr>
        <sz val="11"/>
        <rFont val="Arial"/>
        <family val="2"/>
      </rPr>
      <t>Marque si la meta cuenta con recursos de funcionamiento y/o inversión y en caso tal de contar con recursos de inversión relaciones el proyecto y la meta asociada.</t>
    </r>
  </si>
  <si>
    <t>Gestión del Talento Humano</t>
  </si>
  <si>
    <t xml:space="preserve">Gestión Jurídica </t>
  </si>
  <si>
    <t>Elaborado por: Luis Carlos Martínez Revisado por: Oscar Ramiro Reyes Aprobado por: Sonia Luz Florez Gutierrez</t>
  </si>
  <si>
    <t>Porcentaje expedientes de cobro coactivo gestionados  en el periodo</t>
  </si>
  <si>
    <t xml:space="preserve">Número de expedientes gestionados </t>
  </si>
  <si>
    <t xml:space="preserve">Número de expedientes programados </t>
  </si>
  <si>
    <t xml:space="preserve">No tiene </t>
  </si>
  <si>
    <t xml:space="preserve">Total de reportes remitidos a entes externos </t>
  </si>
  <si>
    <t>Total de informes a reportar en el periodo</t>
  </si>
  <si>
    <t xml:space="preserve">Porcentaje de reportes externos emitidos </t>
  </si>
  <si>
    <t>Profesional especializado de presupuesto</t>
  </si>
  <si>
    <t xml:space="preserve">Profesional especializado de Contabilidad </t>
  </si>
  <si>
    <t>Profesional especializado de Presupuesto, Tesorería, Contabilidad y Cobro Coactivo</t>
  </si>
  <si>
    <t xml:space="preserve">Realizar análisis mensual del comportamiento del recaudo de los ingresos por fuente de financiación </t>
  </si>
  <si>
    <t xml:space="preserve">Documento de Análisis del comportamiento de los ingresos </t>
  </si>
  <si>
    <t>Realización de tramite de Resoluciones para reintegro de Capital no ejecutado y/o rendimientos financieros en los meses de Abril, julio y octubre de 2020</t>
  </si>
  <si>
    <t xml:space="preserve">% de facturas tramitadas </t>
  </si>
  <si>
    <t>Generar  las ordenes de pagos en los  sistema integrados de información financiera dentro de los dos días siguientes a  la radicación.</t>
  </si>
  <si>
    <t>Implementar acciones que contribuyan a la política de mejora normativa.</t>
  </si>
  <si>
    <t>Formulación PGDI</t>
  </si>
  <si>
    <t>Realizar la autoevaluación de riesgos por proceso y de corrupción</t>
  </si>
  <si>
    <t>Matrices Diligenciadas, correos electrónicos, entre otros.</t>
  </si>
  <si>
    <t>Analizar la Percepción del Cliente</t>
  </si>
  <si>
    <t>Actas de reunión, correos electrónicos, tablero de control, entre otros</t>
  </si>
  <si>
    <t xml:space="preserve">Remitir oportunamente para publicación la ejecución presupuestal </t>
  </si>
  <si>
    <t>DIRECCIÓN DE PLANEACIÓN INSTITUCIONAL Y CALIDAD
SISTEMA INTEGRADO DE GESTIÓN
CONTROL DOCUMENTAL
FORMULACIÓN PLAN OPERATIVO DE GESTION Y DESEMPEÑO
Código: SDS-PYC-FT-19 V.11</t>
  </si>
  <si>
    <t>Expedir los Certificados de Disponibilidad Presupuestal y Registros Presupuestales en 3 días hábiles</t>
  </si>
  <si>
    <t>Identificar los procesos coactivos susceptibles de depuración (remisibilidad, costo beneficio y prescripción) y proceder de conformidad 100%.</t>
  </si>
  <si>
    <t xml:space="preserve">Base de datos con la relación de los expedientes e identificación de la etapa procesal </t>
  </si>
  <si>
    <t xml:space="preserve">Plan de contingencia </t>
  </si>
  <si>
    <t>Se actualiza el formato incluyendo campos como proceso y se desagregan las metas por Direcciones u Oficinas, a su vez la columna de línea base se elimina por cuanto en el formato de hoja de vida d e indicadores ya aparece registrada.</t>
  </si>
  <si>
    <t xml:space="preserve">Presupuesto de ingresos </t>
  </si>
  <si>
    <t xml:space="preserve">Proyección de ingresos </t>
  </si>
  <si>
    <t xml:space="preserve">Ejecución de ingresos </t>
  </si>
  <si>
    <t xml:space="preserve">Realizar y enviar a las Subsecretarías seguimientos mensuales de la ejecución presupuestal de los proyectos de inversión (11 seguimientos, a más tardar 8 días hábiles posteriores a la finalización de cada mes) </t>
  </si>
  <si>
    <t xml:space="preserve">10 Informes de ejecución presupuestal (De febrero a noviembre </t>
  </si>
  <si>
    <t>10 Conciliaciones mensuales (De febrero  a noviembre)</t>
  </si>
  <si>
    <t>Conciliar mensualmente (el penúltimo día hábil del mes) la información registrada en los sistemas presupuestales tanto de la Entidad como de la SDH (10 conciliaciones de febrero a diciembre 2019)</t>
  </si>
  <si>
    <t xml:space="preserve">10 archivos en excel que contienen la conciliación dia a dia </t>
  </si>
  <si>
    <t>Conciliar diariamente los giros presupuestales en PREDIS de SDH versus el aplicativo de presupuesto interno</t>
  </si>
  <si>
    <t>Generación de 24 estados financieros, 12 del FFDS y 12 de la SDS (Estados financieros de diciembre de 2019 (1) y Enero a noviembre de 2020 (11))
En primer trimestre los Estados Financieros de diciembre de 2019  se reporta en  Febrero 2020 (2)
Enero se reporta en marzo (2)
En 2 trimestre y Febrero, mar, abr, May (8)
En 3 trim jun, jul, ago (6)
4 trim sept, oct y nov (6)</t>
  </si>
  <si>
    <t>24 estados financieros:
En primer trimestre los Estados Financieros de diciembre de 2019  se reporta en  Febrero 2020 (2)
Enero se reporta en marzo (2)
En 2 trimestre y Febrero, mar, abr, May (8)
En 3 trim jun, jul, ago (6)
4 trim sept, oct y nov (6)</t>
  </si>
  <si>
    <t xml:space="preserve">1 seguimiento trimestral al Plan de depuración y revisión de cuentas contables de acuerdo con el plan de contabilidad </t>
  </si>
  <si>
    <t xml:space="preserve">1 seguimiento trimestral al Plan de revisión de cuentas contables </t>
  </si>
  <si>
    <t>&gt; ó = al 90%</t>
  </si>
  <si>
    <t xml:space="preserve">Lograra una ejecución presupuestal de ingresos mayor  o igual al 90% </t>
  </si>
  <si>
    <t>Depurar 80%  de las conciliaciones bancarias con corte a  31 de Diciembre de 2019</t>
  </si>
  <si>
    <t>Cumplir con los reportes a entes externos e internos en las fechas establecidas</t>
  </si>
  <si>
    <t xml:space="preserve">Sustanciar la totalidad de los expedientes de vigencias anteriores al 2017. 
</t>
  </si>
  <si>
    <t xml:space="preserve">Sustanciar la totalidad de los expedientes de vigencias anteriores al 2017. </t>
  </si>
  <si>
    <t xml:space="preserve">% de ejecución presupuestal de ingresos </t>
  </si>
  <si>
    <t>Mantenimiento y Sostenibilidad del Sistema  de Gestión de la SDS</t>
  </si>
  <si>
    <t>Profesional Universitario o Especializado (Gestor de Calidad)</t>
  </si>
  <si>
    <t>META ASOCIADA AL INDICADOR</t>
  </si>
  <si>
    <t>Realizar las acciones necesarias para el Mantenimiento y Sostenibilidad del Sistema  de Gestión de la SDS</t>
  </si>
  <si>
    <t>a= Acciones ejecutadas para el Mantenimiento y Sostenibilidad del Sistema  de Gestión de la SDS</t>
  </si>
  <si>
    <t>b= Acciones programadas para el Mantenimiento y Sostenibilidad del Sistema  de Gestión de la SDS</t>
  </si>
  <si>
    <t>a/b * 100</t>
  </si>
  <si>
    <t>Plan Operativo de Gestión y Desempeño</t>
  </si>
  <si>
    <t>Procentaje</t>
  </si>
  <si>
    <t>x</t>
  </si>
  <si>
    <t>Lograr un nivel de ejecución presupuestal igual o mayor al 80% a través de actividades de seguimiento</t>
  </si>
  <si>
    <t xml:space="preserve">Actualizar trimestralmente  por lo menos dos documentos del proceso de Gestión Financiera Presupuesto </t>
  </si>
  <si>
    <t xml:space="preserve">Actualizar trimestralmente por lo menos dos documentos del proceso de Gestión Financiera Contabilidad </t>
  </si>
  <si>
    <t>Actualizar trimestralmente por lo menos dos documentos del proceso de Gestión Financiera Cobro Coactivo</t>
  </si>
  <si>
    <t xml:space="preserve">Actualizar trimestralmente por lo menos dos documentos del proceso de Gestión Financiera Tesorería </t>
  </si>
  <si>
    <t>&gt; ó = 80%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</si>
</sst>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2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70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1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9" fontId="73" fillId="0" borderId="0" xfId="55" applyNumberFormat="1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4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75" fillId="0" borderId="1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2" fontId="74" fillId="0" borderId="10" xfId="0" applyNumberFormat="1" applyFont="1" applyBorder="1" applyAlignment="1">
      <alignment horizontal="justify" vertical="center" wrapText="1"/>
    </xf>
    <xf numFmtId="164" fontId="75" fillId="0" borderId="10" xfId="55" applyNumberFormat="1" applyFont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2" fontId="75" fillId="34" borderId="10" xfId="0" applyNumberFormat="1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center"/>
    </xf>
    <xf numFmtId="0" fontId="77" fillId="35" borderId="10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/>
    </xf>
    <xf numFmtId="0" fontId="78" fillId="0" borderId="15" xfId="0" applyFont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justify" vertical="center" wrapText="1"/>
    </xf>
    <xf numFmtId="0" fontId="59" fillId="0" borderId="10" xfId="46" applyBorder="1" applyAlignment="1" quotePrefix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9" fontId="81" fillId="34" borderId="10" xfId="55" applyFont="1" applyFill="1" applyBorder="1" applyAlignment="1">
      <alignment horizontal="center" vertical="center" wrapText="1"/>
    </xf>
    <xf numFmtId="9" fontId="82" fillId="23" borderId="10" xfId="55" applyFont="1" applyFill="1" applyBorder="1" applyAlignment="1">
      <alignment horizontal="center" vertical="center" wrapText="1"/>
    </xf>
    <xf numFmtId="9" fontId="83" fillId="0" borderId="10" xfId="0" applyNumberFormat="1" applyFont="1" applyBorder="1" applyAlignment="1">
      <alignment horizontal="center" vertical="center" wrapText="1"/>
    </xf>
    <xf numFmtId="0" fontId="84" fillId="0" borderId="13" xfId="0" applyFont="1" applyBorder="1" applyAlignment="1">
      <alignment vertical="center" wrapText="1"/>
    </xf>
    <xf numFmtId="9" fontId="82" fillId="36" borderId="10" xfId="55" applyFont="1" applyFill="1" applyBorder="1" applyAlignment="1">
      <alignment horizontal="center" vertical="center" wrapText="1"/>
    </xf>
    <xf numFmtId="0" fontId="68" fillId="33" borderId="16" xfId="0" applyFont="1" applyFill="1" applyBorder="1" applyAlignment="1">
      <alignment vertical="center" wrapText="1"/>
    </xf>
    <xf numFmtId="0" fontId="68" fillId="33" borderId="17" xfId="0" applyFont="1" applyFill="1" applyBorder="1" applyAlignment="1">
      <alignment vertical="center" wrapText="1"/>
    </xf>
    <xf numFmtId="9" fontId="75" fillId="34" borderId="10" xfId="0" applyNumberFormat="1" applyFont="1" applyFill="1" applyBorder="1" applyAlignment="1">
      <alignment horizontal="center" vertical="center"/>
    </xf>
    <xf numFmtId="9" fontId="77" fillId="35" borderId="10" xfId="51" applyNumberFormat="1" applyFont="1" applyFill="1" applyBorder="1" applyAlignment="1">
      <alignment horizontal="center"/>
    </xf>
    <xf numFmtId="9" fontId="75" fillId="0" borderId="18" xfId="55" applyFont="1" applyBorder="1" applyAlignment="1">
      <alignment horizontal="center" vertical="center"/>
    </xf>
    <xf numFmtId="9" fontId="75" fillId="0" borderId="10" xfId="55" applyNumberFormat="1" applyFont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justify" vertical="center" wrapText="1"/>
    </xf>
    <xf numFmtId="9" fontId="77" fillId="35" borderId="10" xfId="0" applyNumberFormat="1" applyFont="1" applyFill="1" applyBorder="1" applyAlignment="1">
      <alignment horizontal="center"/>
    </xf>
    <xf numFmtId="9" fontId="75" fillId="34" borderId="10" xfId="55" applyFont="1" applyFill="1" applyBorder="1" applyAlignment="1">
      <alignment horizontal="center" vertical="center"/>
    </xf>
    <xf numFmtId="9" fontId="76" fillId="0" borderId="10" xfId="0" applyNumberFormat="1" applyFont="1" applyBorder="1" applyAlignment="1">
      <alignment horizontal="center" vertical="center"/>
    </xf>
    <xf numFmtId="9" fontId="77" fillId="35" borderId="10" xfId="55" applyFont="1" applyFill="1" applyBorder="1" applyAlignment="1">
      <alignment horizontal="center"/>
    </xf>
    <xf numFmtId="9" fontId="75" fillId="0" borderId="10" xfId="0" applyNumberFormat="1" applyFont="1" applyBorder="1" applyAlignment="1">
      <alignment horizontal="center" vertical="center"/>
    </xf>
    <xf numFmtId="164" fontId="75" fillId="34" borderId="10" xfId="55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justify" vertical="center" wrapText="1"/>
    </xf>
    <xf numFmtId="9" fontId="76" fillId="0" borderId="10" xfId="55" applyFont="1" applyBorder="1" applyAlignment="1">
      <alignment horizontal="center" vertical="center"/>
    </xf>
    <xf numFmtId="0" fontId="80" fillId="0" borderId="10" xfId="0" applyFont="1" applyBorder="1" applyAlignment="1">
      <alignment horizontal="justify" vertical="center"/>
    </xf>
    <xf numFmtId="0" fontId="74" fillId="0" borderId="10" xfId="0" applyFont="1" applyBorder="1" applyAlignment="1">
      <alignment horizontal="justify" vertical="center" wrapText="1"/>
    </xf>
    <xf numFmtId="9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7" fillId="35" borderId="18" xfId="0" applyFont="1" applyFill="1" applyBorder="1" applyAlignment="1">
      <alignment horizontal="center"/>
    </xf>
    <xf numFmtId="9" fontId="77" fillId="35" borderId="18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justify" vertical="center" wrapText="1"/>
    </xf>
    <xf numFmtId="0" fontId="85" fillId="0" borderId="10" xfId="0" applyFont="1" applyBorder="1" applyAlignment="1">
      <alignment horizontal="center" vertical="center" wrapText="1"/>
    </xf>
    <xf numFmtId="9" fontId="0" fillId="0" borderId="10" xfId="55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77" fillId="35" borderId="18" xfId="0" applyFont="1" applyFill="1" applyBorder="1" applyAlignment="1">
      <alignment horizontal="center" vertical="center"/>
    </xf>
    <xf numFmtId="9" fontId="77" fillId="35" borderId="18" xfId="55" applyFont="1" applyFill="1" applyBorder="1" applyAlignment="1">
      <alignment horizontal="center"/>
    </xf>
    <xf numFmtId="0" fontId="76" fillId="33" borderId="11" xfId="0" applyFont="1" applyFill="1" applyBorder="1" applyAlignment="1">
      <alignment horizontal="justify" vertical="center" wrapText="1"/>
    </xf>
    <xf numFmtId="9" fontId="0" fillId="0" borderId="11" xfId="55" applyFont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9" fontId="7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76" fillId="0" borderId="10" xfId="0" applyFont="1" applyBorder="1" applyAlignment="1">
      <alignment horizontal="justify" vertical="center" wrapText="1"/>
    </xf>
    <xf numFmtId="9" fontId="0" fillId="0" borderId="10" xfId="0" applyNumberFormat="1" applyFont="1" applyBorder="1" applyAlignment="1">
      <alignment horizontal="center" vertical="center"/>
    </xf>
    <xf numFmtId="164" fontId="0" fillId="0" borderId="10" xfId="55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74" fillId="33" borderId="10" xfId="0" applyFont="1" applyFill="1" applyBorder="1" applyAlignment="1">
      <alignment horizontal="justify" vertical="center" wrapText="1"/>
    </xf>
    <xf numFmtId="2" fontId="79" fillId="34" borderId="10" xfId="0" applyNumberFormat="1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center"/>
    </xf>
    <xf numFmtId="0" fontId="86" fillId="35" borderId="18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 wrapText="1"/>
    </xf>
    <xf numFmtId="0" fontId="74" fillId="33" borderId="11" xfId="0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left" vertical="center" wrapText="1"/>
    </xf>
    <xf numFmtId="9" fontId="0" fillId="0" borderId="0" xfId="0" applyNumberFormat="1" applyFont="1" applyAlignment="1">
      <alignment/>
    </xf>
    <xf numFmtId="0" fontId="25" fillId="0" borderId="20" xfId="53" applyFont="1" applyBorder="1" applyAlignment="1">
      <alignment vertical="center"/>
      <protection/>
    </xf>
    <xf numFmtId="0" fontId="25" fillId="0" borderId="21" xfId="53" applyFont="1" applyBorder="1" applyAlignment="1">
      <alignment vertical="center"/>
      <protection/>
    </xf>
    <xf numFmtId="0" fontId="25" fillId="0" borderId="22" xfId="53" applyFont="1" applyBorder="1" applyAlignment="1">
      <alignment vertical="center"/>
      <protection/>
    </xf>
    <xf numFmtId="0" fontId="28" fillId="0" borderId="12" xfId="53" applyFont="1" applyBorder="1" applyAlignment="1">
      <alignment vertical="center"/>
      <protection/>
    </xf>
    <xf numFmtId="0" fontId="28" fillId="0" borderId="0" xfId="53" applyFont="1" applyBorder="1" applyAlignment="1">
      <alignment vertical="center"/>
      <protection/>
    </xf>
    <xf numFmtId="0" fontId="28" fillId="0" borderId="23" xfId="53" applyFont="1" applyBorder="1" applyAlignment="1">
      <alignment vertical="center"/>
      <protection/>
    </xf>
    <xf numFmtId="0" fontId="29" fillId="0" borderId="22" xfId="53" applyFont="1" applyBorder="1" applyAlignment="1">
      <alignment vertical="center"/>
      <protection/>
    </xf>
    <xf numFmtId="0" fontId="30" fillId="0" borderId="24" xfId="53" applyFont="1" applyBorder="1" applyAlignment="1">
      <alignment horizontal="center" vertical="center"/>
      <protection/>
    </xf>
    <xf numFmtId="0" fontId="30" fillId="0" borderId="25" xfId="53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29" fillId="0" borderId="23" xfId="53" applyFont="1" applyBorder="1" applyAlignment="1">
      <alignment horizontal="center" vertical="center"/>
      <protection/>
    </xf>
    <xf numFmtId="0" fontId="30" fillId="0" borderId="19" xfId="53" applyFont="1" applyBorder="1" applyAlignment="1">
      <alignment horizontal="center" vertical="center"/>
      <protection/>
    </xf>
    <xf numFmtId="0" fontId="30" fillId="0" borderId="26" xfId="53" applyFont="1" applyBorder="1" applyAlignment="1">
      <alignment horizontal="center" vertical="center"/>
      <protection/>
    </xf>
    <xf numFmtId="0" fontId="30" fillId="0" borderId="26" xfId="53" applyFont="1" applyBorder="1" applyAlignment="1">
      <alignment vertical="center"/>
      <protection/>
    </xf>
    <xf numFmtId="0" fontId="29" fillId="0" borderId="0" xfId="53" applyFont="1" applyBorder="1" applyAlignment="1">
      <alignment vertical="center"/>
      <protection/>
    </xf>
    <xf numFmtId="0" fontId="29" fillId="0" borderId="23" xfId="53" applyFont="1" applyBorder="1" applyAlignment="1">
      <alignment vertical="center"/>
      <protection/>
    </xf>
    <xf numFmtId="0" fontId="29" fillId="0" borderId="19" xfId="53" applyFont="1" applyBorder="1" applyAlignment="1">
      <alignment horizontal="justify" vertical="center" wrapText="1"/>
      <protection/>
    </xf>
    <xf numFmtId="0" fontId="29" fillId="0" borderId="26" xfId="53" applyFont="1" applyBorder="1" applyAlignment="1">
      <alignment horizontal="justify" vertical="center" wrapText="1"/>
      <protection/>
    </xf>
    <xf numFmtId="0" fontId="29" fillId="0" borderId="26" xfId="53" applyFont="1" applyBorder="1" applyAlignment="1">
      <alignment vertical="center"/>
      <protection/>
    </xf>
    <xf numFmtId="0" fontId="29" fillId="0" borderId="26" xfId="53" applyFont="1" applyBorder="1" applyAlignment="1">
      <alignment horizontal="right" vertical="center"/>
      <protection/>
    </xf>
    <xf numFmtId="0" fontId="30" fillId="0" borderId="27" xfId="53" applyFont="1" applyBorder="1" applyAlignment="1">
      <alignment horizontal="center" vertical="center"/>
      <protection/>
    </xf>
    <xf numFmtId="0" fontId="29" fillId="0" borderId="19" xfId="53" applyFont="1" applyBorder="1" applyAlignment="1">
      <alignment horizontal="center" vertical="center" wrapText="1"/>
      <protection/>
    </xf>
    <xf numFmtId="0" fontId="29" fillId="0" borderId="26" xfId="53" applyFont="1" applyBorder="1" applyAlignment="1">
      <alignment horizontal="center" vertical="center" wrapText="1"/>
      <protection/>
    </xf>
    <xf numFmtId="0" fontId="29" fillId="0" borderId="27" xfId="53" applyFont="1" applyBorder="1" applyAlignment="1">
      <alignment horizontal="center" vertical="center" wrapText="1"/>
      <protection/>
    </xf>
    <xf numFmtId="0" fontId="29" fillId="0" borderId="19" xfId="53" applyFont="1" applyBorder="1" applyAlignment="1">
      <alignment vertical="center" wrapText="1"/>
      <protection/>
    </xf>
    <xf numFmtId="0" fontId="29" fillId="0" borderId="26" xfId="53" applyFont="1" applyBorder="1" applyAlignment="1">
      <alignment vertical="center" wrapText="1"/>
      <protection/>
    </xf>
    <xf numFmtId="0" fontId="29" fillId="0" borderId="27" xfId="53" applyFont="1" applyBorder="1" applyAlignment="1">
      <alignment vertical="center" wrapText="1"/>
      <protection/>
    </xf>
    <xf numFmtId="0" fontId="29" fillId="0" borderId="12" xfId="53" applyFont="1" applyBorder="1" applyAlignment="1">
      <alignment vertical="center" wrapText="1"/>
      <protection/>
    </xf>
    <xf numFmtId="0" fontId="29" fillId="0" borderId="0" xfId="53" applyFont="1" applyBorder="1" applyAlignment="1">
      <alignment vertical="center" wrapText="1"/>
      <protection/>
    </xf>
    <xf numFmtId="0" fontId="29" fillId="0" borderId="23" xfId="53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2" fontId="74" fillId="33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9" fontId="0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>
      <alignment vertical="center" wrapText="1"/>
    </xf>
    <xf numFmtId="2" fontId="34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justify" vertical="center" wrapText="1"/>
    </xf>
    <xf numFmtId="0" fontId="73" fillId="0" borderId="3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justify" vertical="center" wrapText="1"/>
    </xf>
    <xf numFmtId="0" fontId="76" fillId="33" borderId="11" xfId="0" applyFont="1" applyFill="1" applyBorder="1" applyAlignment="1">
      <alignment horizontal="justify" vertical="center" wrapText="1"/>
    </xf>
    <xf numFmtId="0" fontId="76" fillId="33" borderId="10" xfId="0" applyFont="1" applyFill="1" applyBorder="1" applyAlignment="1">
      <alignment horizontal="justify" vertical="center" wrapText="1"/>
    </xf>
    <xf numFmtId="9" fontId="0" fillId="0" borderId="11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9" fontId="75" fillId="0" borderId="18" xfId="55" applyFont="1" applyBorder="1" applyAlignment="1">
      <alignment horizontal="center" vertical="center"/>
    </xf>
    <xf numFmtId="9" fontId="75" fillId="0" borderId="11" xfId="55" applyFont="1" applyBorder="1" applyAlignment="1">
      <alignment horizontal="center" vertical="center"/>
    </xf>
    <xf numFmtId="0" fontId="0" fillId="0" borderId="3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74" fillId="0" borderId="18" xfId="0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74" fillId="0" borderId="33" xfId="0" applyFont="1" applyBorder="1" applyAlignment="1">
      <alignment horizontal="justify" vertical="center" wrapText="1"/>
    </xf>
    <xf numFmtId="0" fontId="74" fillId="0" borderId="34" xfId="0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9" fontId="79" fillId="0" borderId="18" xfId="0" applyNumberFormat="1" applyFont="1" applyBorder="1" applyAlignment="1">
      <alignment horizontal="center" vertical="center"/>
    </xf>
    <xf numFmtId="9" fontId="79" fillId="0" borderId="11" xfId="0" applyNumberFormat="1" applyFont="1" applyBorder="1" applyAlignment="1">
      <alignment horizontal="center" vertical="center"/>
    </xf>
    <xf numFmtId="9" fontId="79" fillId="0" borderId="31" xfId="0" applyNumberFormat="1" applyFont="1" applyBorder="1" applyAlignment="1">
      <alignment horizontal="center" vertical="center"/>
    </xf>
    <xf numFmtId="9" fontId="75" fillId="0" borderId="18" xfId="55" applyFont="1" applyBorder="1" applyAlignment="1">
      <alignment horizontal="center" vertical="center" wrapText="1"/>
    </xf>
    <xf numFmtId="9" fontId="75" fillId="0" borderId="31" xfId="55" applyFont="1" applyBorder="1" applyAlignment="1">
      <alignment horizontal="center" vertical="center" wrapText="1"/>
    </xf>
    <xf numFmtId="9" fontId="75" fillId="0" borderId="11" xfId="55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9" fillId="35" borderId="12" xfId="0" applyFont="1" applyFill="1" applyBorder="1" applyAlignment="1">
      <alignment horizontal="center"/>
    </xf>
    <xf numFmtId="0" fontId="89" fillId="35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2" fontId="74" fillId="0" borderId="18" xfId="0" applyNumberFormat="1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9" fontId="75" fillId="0" borderId="18" xfId="0" applyNumberFormat="1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2" fontId="74" fillId="0" borderId="11" xfId="0" applyNumberFormat="1" applyFont="1" applyBorder="1" applyAlignment="1">
      <alignment horizontal="justify" vertical="center" wrapText="1"/>
    </xf>
    <xf numFmtId="0" fontId="76" fillId="0" borderId="10" xfId="0" applyFont="1" applyBorder="1" applyAlignment="1">
      <alignment horizontal="justify" vertical="center" wrapText="1"/>
    </xf>
    <xf numFmtId="0" fontId="75" fillId="0" borderId="10" xfId="0" applyFont="1" applyBorder="1" applyAlignment="1">
      <alignment horizontal="center" vertical="center" wrapText="1"/>
    </xf>
    <xf numFmtId="0" fontId="74" fillId="0" borderId="37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38" xfId="0" applyFont="1" applyFill="1" applyBorder="1" applyAlignment="1">
      <alignment horizontal="center" vertical="center" wrapText="1"/>
    </xf>
    <xf numFmtId="0" fontId="30" fillId="37" borderId="32" xfId="53" applyFont="1" applyFill="1" applyBorder="1" applyAlignment="1">
      <alignment horizontal="center" vertical="center"/>
      <protection/>
    </xf>
    <xf numFmtId="0" fontId="30" fillId="37" borderId="21" xfId="53" applyFont="1" applyFill="1" applyBorder="1" applyAlignment="1">
      <alignment horizontal="center" vertical="center"/>
      <protection/>
    </xf>
    <xf numFmtId="0" fontId="30" fillId="37" borderId="39" xfId="53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9" fontId="29" fillId="0" borderId="24" xfId="53" applyNumberFormat="1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9" fontId="29" fillId="0" borderId="40" xfId="53" applyNumberFormat="1" applyFont="1" applyBorder="1" applyAlignment="1">
      <alignment horizontal="center" vertical="center" wrapText="1"/>
      <protection/>
    </xf>
    <xf numFmtId="0" fontId="29" fillId="0" borderId="41" xfId="53" applyFont="1" applyBorder="1" applyAlignment="1">
      <alignment horizontal="center" vertical="center" wrapText="1"/>
      <protection/>
    </xf>
    <xf numFmtId="0" fontId="30" fillId="37" borderId="24" xfId="53" applyFont="1" applyFill="1" applyBorder="1" applyAlignment="1">
      <alignment horizontal="center" vertical="center"/>
      <protection/>
    </xf>
    <xf numFmtId="0" fontId="30" fillId="37" borderId="25" xfId="53" applyFont="1" applyFill="1" applyBorder="1" applyAlignment="1">
      <alignment horizontal="center" vertical="center"/>
      <protection/>
    </xf>
    <xf numFmtId="0" fontId="30" fillId="37" borderId="42" xfId="53" applyFont="1" applyFill="1" applyBorder="1" applyAlignment="1">
      <alignment horizontal="center" vertical="center"/>
      <protection/>
    </xf>
    <xf numFmtId="0" fontId="30" fillId="37" borderId="40" xfId="53" applyFont="1" applyFill="1" applyBorder="1" applyAlignment="1">
      <alignment horizontal="center" vertical="center"/>
      <protection/>
    </xf>
    <xf numFmtId="0" fontId="30" fillId="37" borderId="41" xfId="53" applyFont="1" applyFill="1" applyBorder="1" applyAlignment="1">
      <alignment horizontal="center" vertical="center"/>
      <protection/>
    </xf>
    <xf numFmtId="0" fontId="29" fillId="0" borderId="42" xfId="53" applyFont="1" applyBorder="1" applyAlignment="1">
      <alignment horizontal="center" vertical="center" wrapText="1"/>
      <protection/>
    </xf>
    <xf numFmtId="0" fontId="30" fillId="37" borderId="32" xfId="53" applyFont="1" applyFill="1" applyBorder="1" applyAlignment="1">
      <alignment horizontal="center" vertical="center" wrapText="1"/>
      <protection/>
    </xf>
    <xf numFmtId="0" fontId="30" fillId="37" borderId="21" xfId="53" applyFont="1" applyFill="1" applyBorder="1" applyAlignment="1">
      <alignment horizontal="center" vertical="center" wrapText="1"/>
      <protection/>
    </xf>
    <xf numFmtId="0" fontId="30" fillId="37" borderId="39" xfId="53" applyFont="1" applyFill="1" applyBorder="1" applyAlignment="1">
      <alignment horizontal="center" vertical="center" wrapText="1"/>
      <protection/>
    </xf>
    <xf numFmtId="0" fontId="30" fillId="37" borderId="19" xfId="53" applyFont="1" applyFill="1" applyBorder="1" applyAlignment="1">
      <alignment horizontal="center" vertical="center" wrapText="1"/>
      <protection/>
    </xf>
    <xf numFmtId="0" fontId="30" fillId="37" borderId="26" xfId="53" applyFont="1" applyFill="1" applyBorder="1" applyAlignment="1">
      <alignment horizontal="center" vertical="center" wrapText="1"/>
      <protection/>
    </xf>
    <xf numFmtId="0" fontId="30" fillId="37" borderId="38" xfId="53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0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4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  <protection/>
    </xf>
    <xf numFmtId="0" fontId="29" fillId="0" borderId="30" xfId="53" applyFont="1" applyBorder="1" applyAlignment="1">
      <alignment horizontal="center" vertical="center" wrapText="1"/>
      <protection/>
    </xf>
    <xf numFmtId="0" fontId="30" fillId="37" borderId="13" xfId="53" applyFont="1" applyFill="1" applyBorder="1" applyAlignment="1">
      <alignment horizontal="center" vertical="center"/>
      <protection/>
    </xf>
    <xf numFmtId="0" fontId="30" fillId="37" borderId="10" xfId="53" applyFont="1" applyFill="1" applyBorder="1" applyAlignment="1">
      <alignment horizontal="center" vertical="center"/>
      <protection/>
    </xf>
    <xf numFmtId="0" fontId="30" fillId="38" borderId="13" xfId="53" applyFont="1" applyFill="1" applyBorder="1" applyAlignment="1">
      <alignment horizontal="center" vertical="center"/>
      <protection/>
    </xf>
    <xf numFmtId="0" fontId="30" fillId="38" borderId="10" xfId="53" applyFont="1" applyFill="1" applyBorder="1" applyAlignment="1">
      <alignment horizontal="center" vertical="center"/>
      <protection/>
    </xf>
    <xf numFmtId="0" fontId="30" fillId="38" borderId="40" xfId="53" applyFont="1" applyFill="1" applyBorder="1" applyAlignment="1">
      <alignment horizontal="center" vertical="center"/>
      <protection/>
    </xf>
    <xf numFmtId="0" fontId="30" fillId="38" borderId="25" xfId="53" applyFont="1" applyFill="1" applyBorder="1" applyAlignment="1">
      <alignment horizontal="center" vertical="center"/>
      <protection/>
    </xf>
    <xf numFmtId="0" fontId="30" fillId="38" borderId="41" xfId="53" applyFont="1" applyFill="1" applyBorder="1" applyAlignment="1">
      <alignment horizontal="center" vertical="center"/>
      <protection/>
    </xf>
    <xf numFmtId="0" fontId="29" fillId="39" borderId="20" xfId="53" applyFont="1" applyFill="1" applyBorder="1" applyAlignment="1">
      <alignment horizontal="center" vertical="center" wrapText="1"/>
      <protection/>
    </xf>
    <xf numFmtId="0" fontId="29" fillId="39" borderId="21" xfId="53" applyFont="1" applyFill="1" applyBorder="1" applyAlignment="1">
      <alignment horizontal="center" vertical="center" wrapText="1"/>
      <protection/>
    </xf>
    <xf numFmtId="0" fontId="29" fillId="39" borderId="43" xfId="53" applyFont="1" applyFill="1" applyBorder="1" applyAlignment="1">
      <alignment horizontal="center" vertical="center" wrapText="1"/>
      <protection/>
    </xf>
    <xf numFmtId="0" fontId="30" fillId="37" borderId="40" xfId="53" applyFont="1" applyFill="1" applyBorder="1" applyAlignment="1">
      <alignment horizontal="center" vertical="center" wrapText="1"/>
      <protection/>
    </xf>
    <xf numFmtId="0" fontId="30" fillId="37" borderId="25" xfId="53" applyFont="1" applyFill="1" applyBorder="1" applyAlignment="1">
      <alignment horizontal="center" vertical="center" wrapText="1"/>
      <protection/>
    </xf>
    <xf numFmtId="0" fontId="30" fillId="37" borderId="41" xfId="53" applyFont="1" applyFill="1" applyBorder="1" applyAlignment="1">
      <alignment horizontal="center" vertical="center" wrapText="1"/>
      <protection/>
    </xf>
    <xf numFmtId="0" fontId="29" fillId="0" borderId="13" xfId="53" applyFont="1" applyBorder="1" applyAlignment="1">
      <alignment horizontal="left" vertical="center" wrapText="1"/>
      <protection/>
    </xf>
    <xf numFmtId="0" fontId="29" fillId="0" borderId="10" xfId="53" applyFont="1" applyBorder="1" applyAlignment="1">
      <alignment horizontal="left" vertical="center" wrapText="1"/>
      <protection/>
    </xf>
    <xf numFmtId="0" fontId="25" fillId="0" borderId="44" xfId="53" applyFont="1" applyBorder="1" applyAlignment="1">
      <alignment horizontal="center" vertical="center"/>
      <protection/>
    </xf>
    <xf numFmtId="0" fontId="25" fillId="0" borderId="45" xfId="53" applyFont="1" applyBorder="1" applyAlignment="1">
      <alignment horizontal="center" vertical="center"/>
      <protection/>
    </xf>
    <xf numFmtId="0" fontId="26" fillId="0" borderId="45" xfId="53" applyFont="1" applyBorder="1" applyAlignment="1">
      <alignment horizontal="center" vertical="center" wrapText="1"/>
      <protection/>
    </xf>
    <xf numFmtId="0" fontId="26" fillId="0" borderId="45" xfId="53" applyFont="1" applyBorder="1" applyAlignment="1">
      <alignment horizontal="center" vertical="center"/>
      <protection/>
    </xf>
    <xf numFmtId="0" fontId="27" fillId="0" borderId="46" xfId="53" applyFont="1" applyBorder="1" applyAlignment="1">
      <alignment horizontal="left" vertical="center" wrapText="1"/>
      <protection/>
    </xf>
    <xf numFmtId="0" fontId="27" fillId="0" borderId="47" xfId="53" applyFont="1" applyBorder="1" applyAlignment="1">
      <alignment horizontal="left" vertical="center"/>
      <protection/>
    </xf>
    <xf numFmtId="0" fontId="27" fillId="0" borderId="48" xfId="53" applyFont="1" applyBorder="1" applyAlignment="1">
      <alignment horizontal="left" vertical="center"/>
      <protection/>
    </xf>
    <xf numFmtId="0" fontId="25" fillId="0" borderId="49" xfId="53" applyFont="1" applyBorder="1" applyAlignment="1">
      <alignment horizontal="center" vertical="center"/>
      <protection/>
    </xf>
    <xf numFmtId="0" fontId="30" fillId="38" borderId="24" xfId="53" applyFont="1" applyFill="1" applyBorder="1" applyAlignment="1">
      <alignment horizontal="left" vertical="center"/>
      <protection/>
    </xf>
    <xf numFmtId="0" fontId="30" fillId="38" borderId="25" xfId="53" applyFont="1" applyFill="1" applyBorder="1" applyAlignment="1">
      <alignment horizontal="left" vertical="center"/>
      <protection/>
    </xf>
    <xf numFmtId="0" fontId="30" fillId="38" borderId="42" xfId="53" applyFont="1" applyFill="1" applyBorder="1" applyAlignment="1">
      <alignment horizontal="left" vertical="center"/>
      <protection/>
    </xf>
    <xf numFmtId="0" fontId="29" fillId="0" borderId="40" xfId="53" applyFont="1" applyBorder="1" applyAlignment="1">
      <alignment horizontal="left" vertical="center"/>
      <protection/>
    </xf>
    <xf numFmtId="0" fontId="29" fillId="0" borderId="25" xfId="53" applyFont="1" applyBorder="1" applyAlignment="1">
      <alignment horizontal="left" vertical="center"/>
      <protection/>
    </xf>
    <xf numFmtId="0" fontId="29" fillId="0" borderId="41" xfId="53" applyFont="1" applyBorder="1" applyAlignment="1">
      <alignment horizontal="left" vertical="center"/>
      <protection/>
    </xf>
    <xf numFmtId="0" fontId="0" fillId="0" borderId="4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29" fillId="0" borderId="13" xfId="53" applyFont="1" applyBorder="1" applyAlignment="1">
      <alignment horizontal="justify" vertical="center" wrapText="1"/>
      <protection/>
    </xf>
    <xf numFmtId="0" fontId="29" fillId="0" borderId="10" xfId="53" applyFont="1" applyBorder="1" applyAlignment="1">
      <alignment horizontal="justify" vertical="center" wrapText="1"/>
      <protection/>
    </xf>
    <xf numFmtId="0" fontId="29" fillId="33" borderId="13" xfId="53" applyFont="1" applyFill="1" applyBorder="1" applyAlignment="1">
      <alignment horizontal="justify" vertical="center" wrapText="1"/>
      <protection/>
    </xf>
    <xf numFmtId="0" fontId="29" fillId="33" borderId="10" xfId="53" applyFont="1" applyFill="1" applyBorder="1" applyAlignment="1">
      <alignment horizontal="justify" vertical="center" wrapText="1"/>
      <protection/>
    </xf>
    <xf numFmtId="9" fontId="29" fillId="0" borderId="10" xfId="53" applyNumberFormat="1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33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57150</xdr:rowOff>
    </xdr:from>
    <xdr:to>
      <xdr:col>0</xdr:col>
      <xdr:colOff>1847850</xdr:colOff>
      <xdr:row>0</xdr:row>
      <xdr:rowOff>1266825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7150"/>
          <a:ext cx="1257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257175</xdr:rowOff>
    </xdr:from>
    <xdr:to>
      <xdr:col>0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285750</xdr:rowOff>
    </xdr:from>
    <xdr:to>
      <xdr:col>8</xdr:col>
      <xdr:colOff>1562100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35400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257175</xdr:rowOff>
    </xdr:from>
    <xdr:to>
      <xdr:col>0</xdr:col>
      <xdr:colOff>1276350</xdr:colOff>
      <xdr:row>1</xdr:row>
      <xdr:rowOff>1514475</xdr:rowOff>
    </xdr:to>
    <xdr:pic>
      <xdr:nvPicPr>
        <xdr:cNvPr id="3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</xdr:row>
      <xdr:rowOff>285750</xdr:rowOff>
    </xdr:from>
    <xdr:to>
      <xdr:col>8</xdr:col>
      <xdr:colOff>1562100</xdr:colOff>
      <xdr:row>1</xdr:row>
      <xdr:rowOff>1524000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35400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27</xdr:row>
      <xdr:rowOff>152400</xdr:rowOff>
    </xdr:from>
    <xdr:to>
      <xdr:col>5</xdr:col>
      <xdr:colOff>266700</xdr:colOff>
      <xdr:row>29</xdr:row>
      <xdr:rowOff>76200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447675" y="8115300"/>
          <a:ext cx="325755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Sofia: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Estos son los datos que no se que colocar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="70" zoomScaleNormal="70" zoomScaleSheetLayoutView="70" zoomScalePageLayoutView="0" workbookViewId="0" topLeftCell="A1">
      <selection activeCell="E3" sqref="E3"/>
    </sheetView>
  </sheetViews>
  <sheetFormatPr defaultColWidth="11.421875" defaultRowHeight="15"/>
  <cols>
    <col min="1" max="1" width="37.00390625" style="0" customWidth="1"/>
    <col min="2" max="2" width="32.7109375" style="0" bestFit="1" customWidth="1"/>
    <col min="3" max="3" width="27.8515625" style="0" customWidth="1"/>
    <col min="4" max="4" width="19.140625" style="0" bestFit="1" customWidth="1"/>
    <col min="5" max="5" width="20.421875" style="0" bestFit="1" customWidth="1"/>
    <col min="6" max="6" width="25.7109375" style="0" bestFit="1" customWidth="1"/>
    <col min="7" max="7" width="26.421875" style="0" bestFit="1" customWidth="1"/>
    <col min="8" max="8" width="25.7109375" style="0" bestFit="1" customWidth="1"/>
    <col min="9" max="9" width="25.57421875" style="0" bestFit="1" customWidth="1"/>
    <col min="10" max="10" width="26.8515625" style="0" bestFit="1" customWidth="1"/>
    <col min="11" max="11" width="3.421875" style="0" bestFit="1" customWidth="1"/>
    <col min="65" max="66" width="0" style="0" hidden="1" customWidth="1"/>
  </cols>
  <sheetData>
    <row r="1" spans="1:10" s="1" customFormat="1" ht="108.75" customHeight="1">
      <c r="A1" s="36"/>
      <c r="B1" s="137" t="s">
        <v>225</v>
      </c>
      <c r="C1" s="137"/>
      <c r="D1" s="137"/>
      <c r="E1" s="137"/>
      <c r="F1" s="137"/>
      <c r="G1" s="137"/>
      <c r="H1" s="137" t="s">
        <v>0</v>
      </c>
      <c r="I1" s="137"/>
      <c r="J1" s="37"/>
    </row>
    <row r="2" spans="1:67" s="3" customFormat="1" ht="27">
      <c r="A2" s="145" t="s">
        <v>99</v>
      </c>
      <c r="B2" s="145"/>
      <c r="C2" s="145"/>
      <c r="D2" s="145"/>
      <c r="E2" s="145"/>
      <c r="F2" s="145"/>
      <c r="G2" s="145"/>
      <c r="H2" s="145"/>
      <c r="I2" s="2" t="s">
        <v>1</v>
      </c>
      <c r="J2" s="2">
        <v>2020</v>
      </c>
      <c r="BM2" s="3" t="s">
        <v>2</v>
      </c>
      <c r="BN2" s="4" t="s">
        <v>3</v>
      </c>
      <c r="BO2" s="5"/>
    </row>
    <row r="3" spans="1:67" s="8" customFormat="1" ht="60.75">
      <c r="A3" s="6" t="s">
        <v>4</v>
      </c>
      <c r="B3" s="6" t="s">
        <v>5</v>
      </c>
      <c r="C3" s="7" t="s">
        <v>6</v>
      </c>
      <c r="D3" s="7" t="s">
        <v>7</v>
      </c>
      <c r="E3" s="7" t="s">
        <v>82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BM3" s="3" t="s">
        <v>13</v>
      </c>
      <c r="BN3" s="4" t="s">
        <v>14</v>
      </c>
      <c r="BO3" s="5"/>
    </row>
    <row r="4" spans="1:67" s="8" customFormat="1" ht="61.5" customHeight="1">
      <c r="A4" s="146" t="s">
        <v>130</v>
      </c>
      <c r="B4" s="38" t="s">
        <v>57</v>
      </c>
      <c r="C4" s="39" t="s">
        <v>57</v>
      </c>
      <c r="D4" s="70" t="s">
        <v>132</v>
      </c>
      <c r="E4" s="40">
        <v>0.15</v>
      </c>
      <c r="F4" s="41">
        <f>+'POA 2020'!F16</f>
        <v>0.25</v>
      </c>
      <c r="G4" s="41">
        <f>+'POA 2020'!G16</f>
        <v>0.25</v>
      </c>
      <c r="H4" s="41">
        <f>+'POA 2020'!H16</f>
        <v>0.25</v>
      </c>
      <c r="I4" s="41">
        <f>+'POA 2020'!I16</f>
        <v>0.25</v>
      </c>
      <c r="J4" s="42">
        <f>+SUM(F4:I4)</f>
        <v>1</v>
      </c>
      <c r="BM4" s="3"/>
      <c r="BN4" s="4"/>
      <c r="BO4" s="5"/>
    </row>
    <row r="5" spans="1:67" s="8" customFormat="1" ht="93.75" customHeight="1">
      <c r="A5" s="147"/>
      <c r="B5" s="38" t="s">
        <v>60</v>
      </c>
      <c r="C5" s="39" t="s">
        <v>189</v>
      </c>
      <c r="D5" s="70" t="s">
        <v>132</v>
      </c>
      <c r="E5" s="40">
        <v>0.15</v>
      </c>
      <c r="F5" s="41">
        <f>+'POA 2020'!F23</f>
        <v>0.25</v>
      </c>
      <c r="G5" s="41">
        <f>+'POA 2020'!G23</f>
        <v>0.25</v>
      </c>
      <c r="H5" s="41">
        <f>+'POA 2020'!H23</f>
        <v>0.25</v>
      </c>
      <c r="I5" s="41">
        <f>+'POA 2020'!I23</f>
        <v>0.25</v>
      </c>
      <c r="J5" s="42">
        <f>+SUM(F5:I5)</f>
        <v>1</v>
      </c>
      <c r="BM5" s="3"/>
      <c r="BN5" s="4"/>
      <c r="BO5" s="5"/>
    </row>
    <row r="6" spans="1:66" s="10" customFormat="1" ht="83.25" customHeight="1">
      <c r="A6" s="147"/>
      <c r="B6" s="38" t="s">
        <v>249</v>
      </c>
      <c r="C6" s="39" t="s">
        <v>203</v>
      </c>
      <c r="D6" s="70" t="s">
        <v>132</v>
      </c>
      <c r="E6" s="43">
        <v>0.15</v>
      </c>
      <c r="F6" s="41">
        <f>+'POA 2020'!F32</f>
        <v>0.37</v>
      </c>
      <c r="G6" s="41">
        <f>+'POA 2020'!G32</f>
        <v>0.21000000000000002</v>
      </c>
      <c r="H6" s="41">
        <f>+'POA 2020'!H32</f>
        <v>0.21000000000000002</v>
      </c>
      <c r="I6" s="41">
        <f>+'POA 2020'!I32</f>
        <v>0.21000000000000002</v>
      </c>
      <c r="J6" s="42">
        <f>+SUM(F6:I6)</f>
        <v>1</v>
      </c>
      <c r="K6" s="9"/>
      <c r="BM6" s="3"/>
      <c r="BN6" s="4"/>
    </row>
    <row r="7" spans="1:66" s="10" customFormat="1" ht="83.25" customHeight="1">
      <c r="A7" s="147"/>
      <c r="B7" s="38" t="s">
        <v>245</v>
      </c>
      <c r="C7" s="132" t="s">
        <v>250</v>
      </c>
      <c r="D7" s="70" t="s">
        <v>132</v>
      </c>
      <c r="E7" s="43">
        <v>0.15</v>
      </c>
      <c r="F7" s="41">
        <f>+'POA 2020'!F48</f>
        <v>0.22</v>
      </c>
      <c r="G7" s="41">
        <f>+'POA 2020'!G48</f>
        <v>0.25</v>
      </c>
      <c r="H7" s="41">
        <f>+'POA 2020'!H48</f>
        <v>0.25</v>
      </c>
      <c r="I7" s="41">
        <f>+'POA 2020'!I48</f>
        <v>0.28</v>
      </c>
      <c r="J7" s="42">
        <f>+SUM(F7:I7)</f>
        <v>1</v>
      </c>
      <c r="K7" s="9"/>
      <c r="BM7" s="3"/>
      <c r="BN7" s="4"/>
    </row>
    <row r="8" spans="1:66" s="10" customFormat="1" ht="83.25" customHeight="1">
      <c r="A8" s="147"/>
      <c r="B8" s="38" t="s">
        <v>247</v>
      </c>
      <c r="C8" s="39" t="s">
        <v>209</v>
      </c>
      <c r="D8" s="70" t="s">
        <v>132</v>
      </c>
      <c r="E8" s="43">
        <v>0.1</v>
      </c>
      <c r="F8" s="41">
        <f>+'POA 2020'!F57</f>
        <v>0.25</v>
      </c>
      <c r="G8" s="41">
        <f>+'POA 2020'!G57</f>
        <v>0.25</v>
      </c>
      <c r="H8" s="41">
        <f>+'POA 2020'!H57</f>
        <v>0.25</v>
      </c>
      <c r="I8" s="41">
        <f>+'POA 2020'!I57</f>
        <v>0.25</v>
      </c>
      <c r="J8" s="42">
        <f>+SUM(F8:I8)</f>
        <v>1</v>
      </c>
      <c r="K8" s="9"/>
      <c r="BM8" s="3"/>
      <c r="BN8" s="4"/>
    </row>
    <row r="9" spans="1:66" s="10" customFormat="1" ht="83.25" customHeight="1">
      <c r="A9" s="147"/>
      <c r="B9" s="38" t="s">
        <v>25</v>
      </c>
      <c r="C9" s="39" t="s">
        <v>251</v>
      </c>
      <c r="D9" s="70" t="s">
        <v>132</v>
      </c>
      <c r="E9" s="43">
        <v>0.15</v>
      </c>
      <c r="F9" s="41">
        <f>+'POA 2020'!F84</f>
        <v>0.2</v>
      </c>
      <c r="G9" s="41">
        <f>+'POA 2020'!G84</f>
        <v>0.21000000000000002</v>
      </c>
      <c r="H9" s="41">
        <f>+'POA 2020'!H84</f>
        <v>0.39000000000000007</v>
      </c>
      <c r="I9" s="41">
        <f>+'POA 2020'!I84</f>
        <v>0.2</v>
      </c>
      <c r="J9" s="42">
        <f>+SUM(F9:I9)</f>
        <v>1</v>
      </c>
      <c r="K9" s="9"/>
      <c r="BM9" s="3"/>
      <c r="BN9" s="4"/>
    </row>
    <row r="10" spans="1:66" s="10" customFormat="1" ht="83.25" customHeight="1" thickBot="1">
      <c r="A10" s="148"/>
      <c r="B10" s="38" t="s">
        <v>134</v>
      </c>
      <c r="C10" s="39" t="s">
        <v>197</v>
      </c>
      <c r="D10" s="70" t="s">
        <v>132</v>
      </c>
      <c r="E10" s="43">
        <v>0.15</v>
      </c>
      <c r="F10" s="41">
        <f>+'POA 2020'!F88</f>
        <v>0.26</v>
      </c>
      <c r="G10" s="41">
        <f>+'POA 2020'!G88</f>
        <v>0.26</v>
      </c>
      <c r="H10" s="41">
        <f>+'POA 2020'!H88</f>
        <v>0.24</v>
      </c>
      <c r="I10" s="41">
        <f>+'POA 2020'!I88</f>
        <v>0.24</v>
      </c>
      <c r="J10" s="42">
        <f>+SUM(F10:I10)</f>
        <v>1</v>
      </c>
      <c r="K10" s="9"/>
      <c r="BM10" s="3"/>
      <c r="BN10" s="4"/>
    </row>
    <row r="11" spans="1:256" s="11" customFormat="1" ht="15.75" hidden="1" thickBot="1">
      <c r="A11" s="149" t="s">
        <v>83</v>
      </c>
      <c r="B11" s="150"/>
      <c r="C11" s="150" t="s">
        <v>84</v>
      </c>
      <c r="D11" s="150"/>
      <c r="E11" s="150"/>
      <c r="F11" s="150"/>
      <c r="G11" s="150" t="s">
        <v>85</v>
      </c>
      <c r="H11" s="150"/>
      <c r="I11" s="150"/>
      <c r="J11" s="15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" customFormat="1" ht="51.75" customHeight="1" hidden="1">
      <c r="A12" s="141">
        <v>11</v>
      </c>
      <c r="B12" s="139"/>
      <c r="C12" s="142" t="s">
        <v>86</v>
      </c>
      <c r="D12" s="139"/>
      <c r="E12" s="139"/>
      <c r="F12" s="139"/>
      <c r="G12" s="143" t="s">
        <v>230</v>
      </c>
      <c r="H12" s="143"/>
      <c r="I12" s="143"/>
      <c r="J12" s="144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" customFormat="1" ht="15.75" hidden="1" thickBot="1">
      <c r="A13" s="44" t="s">
        <v>87</v>
      </c>
      <c r="B13" s="137" t="s">
        <v>88</v>
      </c>
      <c r="C13" s="137"/>
      <c r="D13" s="137" t="s">
        <v>89</v>
      </c>
      <c r="E13" s="137"/>
      <c r="F13" s="137"/>
      <c r="G13" s="137"/>
      <c r="H13" s="137" t="s">
        <v>90</v>
      </c>
      <c r="I13" s="137"/>
      <c r="J13" s="138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1" customFormat="1" ht="15.75" hidden="1" thickBot="1">
      <c r="A14" s="44" t="s">
        <v>91</v>
      </c>
      <c r="B14" s="137" t="s">
        <v>92</v>
      </c>
      <c r="C14" s="137"/>
      <c r="D14" s="137" t="s">
        <v>93</v>
      </c>
      <c r="E14" s="137"/>
      <c r="F14" s="137"/>
      <c r="G14" s="137"/>
      <c r="H14" s="137" t="s">
        <v>94</v>
      </c>
      <c r="I14" s="137"/>
      <c r="J14" s="138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1" customFormat="1" ht="39.75" customHeight="1" hidden="1">
      <c r="A15" s="44" t="s">
        <v>95</v>
      </c>
      <c r="B15" s="139"/>
      <c r="C15" s="139"/>
      <c r="D15" s="139"/>
      <c r="E15" s="139"/>
      <c r="F15" s="139"/>
      <c r="G15" s="139"/>
      <c r="H15" s="139"/>
      <c r="I15" s="139"/>
      <c r="J15" s="140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1" customFormat="1" ht="15.75" hidden="1" thickBot="1">
      <c r="A16" s="134" t="s">
        <v>96</v>
      </c>
      <c r="B16" s="135"/>
      <c r="C16" s="135"/>
      <c r="D16" s="135" t="s">
        <v>97</v>
      </c>
      <c r="E16" s="135"/>
      <c r="F16" s="135"/>
      <c r="G16" s="135"/>
      <c r="H16" s="135" t="s">
        <v>98</v>
      </c>
      <c r="I16" s="135"/>
      <c r="J16" s="13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5:256" s="11" customFormat="1" ht="18">
      <c r="E17" s="45">
        <f>+SUM(E4:E10)</f>
        <v>1</v>
      </c>
      <c r="F17" s="46"/>
      <c r="G17" s="47"/>
      <c r="H17" s="47"/>
      <c r="I17" s="4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68:256" s="11" customFormat="1" ht="15"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/>
  <mergeCells count="22">
    <mergeCell ref="B1:G1"/>
    <mergeCell ref="H1:I1"/>
    <mergeCell ref="A2:H2"/>
    <mergeCell ref="A4:A10"/>
    <mergeCell ref="A11:B11"/>
    <mergeCell ref="C11:F11"/>
    <mergeCell ref="G11:J11"/>
    <mergeCell ref="A12:B12"/>
    <mergeCell ref="C12:F12"/>
    <mergeCell ref="G12:J12"/>
    <mergeCell ref="B13:C13"/>
    <mergeCell ref="D13:G13"/>
    <mergeCell ref="H13:J13"/>
    <mergeCell ref="A16:C16"/>
    <mergeCell ref="D16:G16"/>
    <mergeCell ref="H16:J16"/>
    <mergeCell ref="B14:C14"/>
    <mergeCell ref="D14:G14"/>
    <mergeCell ref="H14:J14"/>
    <mergeCell ref="B15:C15"/>
    <mergeCell ref="D15:G15"/>
    <mergeCell ref="H15:J15"/>
  </mergeCell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9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24.57421875" style="13" customWidth="1"/>
    <col min="2" max="2" width="29.28125" style="13" customWidth="1"/>
    <col min="3" max="3" width="19.140625" style="13" customWidth="1"/>
    <col min="4" max="4" width="45.7109375" style="13" customWidth="1"/>
    <col min="5" max="5" width="37.7109375" style="13" customWidth="1"/>
    <col min="6" max="9" width="29.28125" style="13" customWidth="1"/>
    <col min="10" max="10" width="20.421875" style="13" customWidth="1"/>
    <col min="11" max="11" width="34.00390625" style="13" customWidth="1"/>
    <col min="12" max="16384" width="11.421875" style="13" customWidth="1"/>
  </cols>
  <sheetData>
    <row r="2" spans="1:9" ht="132" customHeight="1">
      <c r="A2" s="34"/>
      <c r="B2" s="181" t="s">
        <v>225</v>
      </c>
      <c r="C2" s="181"/>
      <c r="D2" s="181"/>
      <c r="E2" s="181"/>
      <c r="F2" s="181"/>
      <c r="G2" s="181"/>
      <c r="H2" s="130" t="s">
        <v>15</v>
      </c>
      <c r="I2" s="35"/>
    </row>
    <row r="3" spans="1:9" ht="8.25" customHeight="1">
      <c r="A3" s="182"/>
      <c r="B3" s="183"/>
      <c r="C3" s="183"/>
      <c r="D3" s="183"/>
      <c r="E3" s="183"/>
      <c r="F3" s="183"/>
      <c r="G3" s="183"/>
      <c r="H3" s="183"/>
      <c r="I3" s="183"/>
    </row>
    <row r="4" spans="1:9" ht="6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10" ht="75.75" customHeight="1">
      <c r="A5" s="16" t="s">
        <v>16</v>
      </c>
      <c r="B5" s="17" t="s">
        <v>17</v>
      </c>
      <c r="C5" s="18" t="s">
        <v>18</v>
      </c>
      <c r="D5" s="17" t="s">
        <v>19</v>
      </c>
      <c r="E5" s="19" t="s">
        <v>20</v>
      </c>
      <c r="F5" s="18" t="s">
        <v>8</v>
      </c>
      <c r="G5" s="18" t="s">
        <v>9</v>
      </c>
      <c r="H5" s="18" t="s">
        <v>21</v>
      </c>
      <c r="I5" s="18" t="s">
        <v>22</v>
      </c>
      <c r="J5" s="20"/>
    </row>
    <row r="6" spans="1:10" ht="48.75" customHeight="1">
      <c r="A6" s="160" t="s">
        <v>261</v>
      </c>
      <c r="B6" s="185" t="s">
        <v>51</v>
      </c>
      <c r="C6" s="174">
        <v>0.4</v>
      </c>
      <c r="D6" s="21" t="s">
        <v>109</v>
      </c>
      <c r="E6" s="12" t="s">
        <v>54</v>
      </c>
      <c r="F6" s="22">
        <v>0.04</v>
      </c>
      <c r="G6" s="22">
        <v>0.04</v>
      </c>
      <c r="H6" s="22">
        <v>0.04</v>
      </c>
      <c r="I6" s="22">
        <v>0.04</v>
      </c>
      <c r="J6" s="20"/>
    </row>
    <row r="7" spans="1:10" ht="83.25" customHeight="1">
      <c r="A7" s="161"/>
      <c r="B7" s="186"/>
      <c r="C7" s="175"/>
      <c r="D7" s="21" t="s">
        <v>110</v>
      </c>
      <c r="E7" s="21" t="s">
        <v>56</v>
      </c>
      <c r="F7" s="22">
        <v>0.03</v>
      </c>
      <c r="G7" s="22">
        <v>0.03</v>
      </c>
      <c r="H7" s="22">
        <v>0.03</v>
      </c>
      <c r="I7" s="22">
        <v>0.03</v>
      </c>
      <c r="J7" s="20"/>
    </row>
    <row r="8" spans="1:10" ht="83.25" customHeight="1">
      <c r="A8" s="161"/>
      <c r="B8" s="187"/>
      <c r="C8" s="176"/>
      <c r="D8" s="21" t="s">
        <v>234</v>
      </c>
      <c r="E8" s="21" t="s">
        <v>235</v>
      </c>
      <c r="F8" s="22">
        <v>0.03</v>
      </c>
      <c r="G8" s="22">
        <v>0.03</v>
      </c>
      <c r="H8" s="22">
        <v>0.03</v>
      </c>
      <c r="I8" s="22">
        <v>0.03</v>
      </c>
      <c r="J8" s="20"/>
    </row>
    <row r="9" spans="1:10" ht="15.75">
      <c r="A9" s="161"/>
      <c r="B9" s="30" t="s">
        <v>23</v>
      </c>
      <c r="C9" s="23"/>
      <c r="D9" s="24"/>
      <c r="E9" s="88"/>
      <c r="F9" s="54">
        <f>+SUM(F6:F8)</f>
        <v>0.1</v>
      </c>
      <c r="G9" s="54">
        <f>+SUM(G6:G8)</f>
        <v>0.1</v>
      </c>
      <c r="H9" s="54">
        <f>+SUM(H6:H8)</f>
        <v>0.1</v>
      </c>
      <c r="I9" s="54">
        <f>+SUM(I6:I8)</f>
        <v>0.1</v>
      </c>
      <c r="J9" s="20"/>
    </row>
    <row r="10" spans="1:10" ht="84.75" customHeight="1">
      <c r="A10" s="161"/>
      <c r="B10" s="184" t="s">
        <v>52</v>
      </c>
      <c r="C10" s="158">
        <v>0.28</v>
      </c>
      <c r="D10" s="21" t="s">
        <v>237</v>
      </c>
      <c r="E10" s="21" t="s">
        <v>236</v>
      </c>
      <c r="F10" s="60">
        <v>0.04</v>
      </c>
      <c r="G10" s="60">
        <v>0.04</v>
      </c>
      <c r="H10" s="60">
        <v>0.04</v>
      </c>
      <c r="I10" s="60">
        <v>0.04</v>
      </c>
      <c r="J10" s="20"/>
    </row>
    <row r="11" spans="1:10" ht="54.75" customHeight="1">
      <c r="A11" s="161"/>
      <c r="B11" s="184"/>
      <c r="C11" s="159"/>
      <c r="D11" s="21" t="s">
        <v>239</v>
      </c>
      <c r="E11" s="21" t="s">
        <v>238</v>
      </c>
      <c r="F11" s="60">
        <v>0.03</v>
      </c>
      <c r="G11" s="60">
        <v>0.03</v>
      </c>
      <c r="H11" s="60">
        <v>0.03</v>
      </c>
      <c r="I11" s="60">
        <v>0.03</v>
      </c>
      <c r="J11" s="20"/>
    </row>
    <row r="12" spans="1:10" ht="15.75">
      <c r="A12" s="161"/>
      <c r="B12" s="30" t="s">
        <v>23</v>
      </c>
      <c r="C12" s="23"/>
      <c r="D12" s="23"/>
      <c r="E12" s="30"/>
      <c r="F12" s="54">
        <f>+SUM(F10:F11)</f>
        <v>0.07</v>
      </c>
      <c r="G12" s="54">
        <f>+SUM(G10:G11)</f>
        <v>0.07</v>
      </c>
      <c r="H12" s="54">
        <f>+SUM(H10:H11)</f>
        <v>0.07</v>
      </c>
      <c r="I12" s="54">
        <f>+SUM(I10:I11)</f>
        <v>0.07</v>
      </c>
      <c r="J12" s="20"/>
    </row>
    <row r="13" spans="1:10" ht="61.5" customHeight="1">
      <c r="A13" s="162"/>
      <c r="B13" s="157" t="s">
        <v>226</v>
      </c>
      <c r="C13" s="158">
        <v>0.32</v>
      </c>
      <c r="D13" s="21" t="s">
        <v>78</v>
      </c>
      <c r="E13" s="31" t="s">
        <v>58</v>
      </c>
      <c r="F13" s="57">
        <v>0.04</v>
      </c>
      <c r="G13" s="57">
        <v>0.04</v>
      </c>
      <c r="H13" s="57">
        <v>0.04</v>
      </c>
      <c r="I13" s="57">
        <v>0.04</v>
      </c>
      <c r="J13" s="20"/>
    </row>
    <row r="14" spans="1:10" ht="61.5" customHeight="1">
      <c r="A14" s="163"/>
      <c r="B14" s="157"/>
      <c r="C14" s="159"/>
      <c r="D14" s="21" t="s">
        <v>79</v>
      </c>
      <c r="E14" s="31" t="s">
        <v>59</v>
      </c>
      <c r="F14" s="57">
        <v>0.04</v>
      </c>
      <c r="G14" s="57">
        <v>0.04</v>
      </c>
      <c r="H14" s="57">
        <v>0.04</v>
      </c>
      <c r="I14" s="57">
        <v>0.04</v>
      </c>
      <c r="J14" s="20"/>
    </row>
    <row r="15" spans="1:10" ht="15.75">
      <c r="A15" s="59"/>
      <c r="B15" s="30" t="s">
        <v>23</v>
      </c>
      <c r="C15" s="23"/>
      <c r="D15" s="23"/>
      <c r="E15" s="30"/>
      <c r="F15" s="54">
        <f>+SUM(F13:F14)</f>
        <v>0.08</v>
      </c>
      <c r="G15" s="54">
        <f>+SUM(G13:G14)</f>
        <v>0.08</v>
      </c>
      <c r="H15" s="54">
        <f>+SUM(H13:H14)</f>
        <v>0.08</v>
      </c>
      <c r="I15" s="54">
        <f>+SUM(I13:I14)</f>
        <v>0.08</v>
      </c>
      <c r="J15" s="20"/>
    </row>
    <row r="16" spans="1:10" ht="15.75">
      <c r="A16" s="16"/>
      <c r="B16" s="25" t="s">
        <v>24</v>
      </c>
      <c r="C16" s="49">
        <f>+C13+C10+C6</f>
        <v>1</v>
      </c>
      <c r="D16" s="26"/>
      <c r="E16" s="89"/>
      <c r="F16" s="56">
        <f>+F15+F12+F9</f>
        <v>0.25</v>
      </c>
      <c r="G16" s="56">
        <f>+G15+G12+G9</f>
        <v>0.25</v>
      </c>
      <c r="H16" s="56">
        <f>+H15+H12+H9</f>
        <v>0.25</v>
      </c>
      <c r="I16" s="56">
        <f>+I15+I12+I9</f>
        <v>0.25</v>
      </c>
      <c r="J16" s="20"/>
    </row>
    <row r="17" spans="1:10" ht="141" customHeight="1">
      <c r="A17" s="189" t="s">
        <v>60</v>
      </c>
      <c r="B17" s="157" t="s">
        <v>121</v>
      </c>
      <c r="C17" s="50">
        <v>0.4</v>
      </c>
      <c r="D17" s="127" t="s">
        <v>240</v>
      </c>
      <c r="E17" s="127" t="s">
        <v>241</v>
      </c>
      <c r="F17" s="55">
        <v>0.1</v>
      </c>
      <c r="G17" s="55">
        <v>0.1</v>
      </c>
      <c r="H17" s="55">
        <v>0.1</v>
      </c>
      <c r="I17" s="55">
        <v>0.1</v>
      </c>
      <c r="J17" s="20"/>
    </row>
    <row r="18" spans="1:10" ht="15.75">
      <c r="A18" s="169"/>
      <c r="B18" s="157" t="s">
        <v>23</v>
      </c>
      <c r="C18" s="48">
        <f>+C17</f>
        <v>0.4</v>
      </c>
      <c r="D18" s="23"/>
      <c r="E18" s="30"/>
      <c r="F18" s="54">
        <f>+F17</f>
        <v>0.1</v>
      </c>
      <c r="G18" s="54">
        <f>+G17</f>
        <v>0.1</v>
      </c>
      <c r="H18" s="54">
        <f>+H17</f>
        <v>0.1</v>
      </c>
      <c r="I18" s="54">
        <f>+I17</f>
        <v>0.1</v>
      </c>
      <c r="J18" s="20"/>
    </row>
    <row r="19" spans="1:10" ht="49.5" customHeight="1">
      <c r="A19" s="169"/>
      <c r="B19" s="188" t="s">
        <v>61</v>
      </c>
      <c r="C19" s="190">
        <v>0.6</v>
      </c>
      <c r="D19" s="21" t="s">
        <v>64</v>
      </c>
      <c r="E19" s="21" t="s">
        <v>62</v>
      </c>
      <c r="F19" s="55">
        <v>0.04</v>
      </c>
      <c r="G19" s="55">
        <v>0.04</v>
      </c>
      <c r="H19" s="55">
        <v>0.04</v>
      </c>
      <c r="I19" s="55">
        <v>0.04</v>
      </c>
      <c r="J19" s="20"/>
    </row>
    <row r="20" spans="1:10" ht="52.5" customHeight="1">
      <c r="A20" s="169"/>
      <c r="B20" s="165"/>
      <c r="C20" s="191"/>
      <c r="D20" s="21" t="s">
        <v>242</v>
      </c>
      <c r="E20" s="21" t="s">
        <v>243</v>
      </c>
      <c r="F20" s="55">
        <v>0.05</v>
      </c>
      <c r="G20" s="55">
        <v>0.05</v>
      </c>
      <c r="H20" s="55">
        <v>0.05</v>
      </c>
      <c r="I20" s="55">
        <v>0.05</v>
      </c>
      <c r="J20" s="20"/>
    </row>
    <row r="21" spans="1:10" ht="26.25" customHeight="1">
      <c r="A21" s="169"/>
      <c r="B21" s="166"/>
      <c r="C21" s="192"/>
      <c r="D21" s="21" t="s">
        <v>63</v>
      </c>
      <c r="E21" s="21" t="s">
        <v>63</v>
      </c>
      <c r="F21" s="55">
        <v>0.06</v>
      </c>
      <c r="G21" s="55">
        <v>0.06</v>
      </c>
      <c r="H21" s="55">
        <v>0.06</v>
      </c>
      <c r="I21" s="55">
        <v>0.06</v>
      </c>
      <c r="J21" s="20"/>
    </row>
    <row r="22" spans="1:10" ht="15.75">
      <c r="A22" s="16"/>
      <c r="B22" s="23" t="s">
        <v>23</v>
      </c>
      <c r="C22" s="48">
        <f>+C19</f>
        <v>0.6</v>
      </c>
      <c r="D22" s="23"/>
      <c r="E22" s="30"/>
      <c r="F22" s="54">
        <f>SUM(F19:F21)</f>
        <v>0.15</v>
      </c>
      <c r="G22" s="54">
        <f>SUM(G19:G21)</f>
        <v>0.15</v>
      </c>
      <c r="H22" s="54">
        <f>SUM(H19:H21)</f>
        <v>0.15</v>
      </c>
      <c r="I22" s="54">
        <f>SUM(I19:I21)</f>
        <v>0.15</v>
      </c>
      <c r="J22" s="20"/>
    </row>
    <row r="23" spans="1:10" ht="16.5" thickBot="1">
      <c r="A23" s="28"/>
      <c r="B23" s="25" t="s">
        <v>24</v>
      </c>
      <c r="C23" s="53">
        <f>+C19+C17</f>
        <v>1</v>
      </c>
      <c r="D23" s="26"/>
      <c r="E23" s="89"/>
      <c r="F23" s="56">
        <f>+F22+F18</f>
        <v>0.25</v>
      </c>
      <c r="G23" s="56">
        <f>+G22+G18</f>
        <v>0.25</v>
      </c>
      <c r="H23" s="56">
        <f>+H22+H18</f>
        <v>0.25</v>
      </c>
      <c r="I23" s="56">
        <f>+I22+I18</f>
        <v>0.25</v>
      </c>
      <c r="J23" s="20"/>
    </row>
    <row r="24" spans="1:10" ht="54.75" customHeight="1">
      <c r="A24" s="167" t="s">
        <v>248</v>
      </c>
      <c r="B24" s="164" t="s">
        <v>122</v>
      </c>
      <c r="C24" s="171">
        <v>0.3</v>
      </c>
      <c r="D24" s="61" t="s">
        <v>227</v>
      </c>
      <c r="E24" s="62" t="s">
        <v>228</v>
      </c>
      <c r="F24" s="63">
        <v>0.1</v>
      </c>
      <c r="G24" s="64"/>
      <c r="H24" s="64"/>
      <c r="I24" s="64"/>
      <c r="J24" s="20"/>
    </row>
    <row r="25" spans="1:10" ht="69" customHeight="1">
      <c r="A25" s="168"/>
      <c r="B25" s="165"/>
      <c r="C25" s="172"/>
      <c r="D25" s="61" t="s">
        <v>124</v>
      </c>
      <c r="E25" s="62" t="s">
        <v>229</v>
      </c>
      <c r="F25" s="63">
        <v>0.05</v>
      </c>
      <c r="G25" s="63">
        <v>0.05</v>
      </c>
      <c r="H25" s="63">
        <v>0.05</v>
      </c>
      <c r="I25" s="63">
        <v>0.05</v>
      </c>
      <c r="J25" s="20"/>
    </row>
    <row r="26" spans="1:10" ht="15.75">
      <c r="A26" s="169"/>
      <c r="B26" s="23" t="s">
        <v>23</v>
      </c>
      <c r="C26" s="23"/>
      <c r="D26" s="23"/>
      <c r="E26" s="30"/>
      <c r="F26" s="54">
        <f>+F25+F24</f>
        <v>0.15000000000000002</v>
      </c>
      <c r="G26" s="54">
        <f>+G25+G24</f>
        <v>0.05</v>
      </c>
      <c r="H26" s="54">
        <f>+H25+H24</f>
        <v>0.05</v>
      </c>
      <c r="I26" s="54">
        <f>+I25+I24</f>
        <v>0.05</v>
      </c>
      <c r="J26" s="20"/>
    </row>
    <row r="27" spans="1:10" ht="39" customHeight="1">
      <c r="A27" s="169"/>
      <c r="B27" s="164" t="s">
        <v>123</v>
      </c>
      <c r="C27" s="171">
        <v>0.7</v>
      </c>
      <c r="D27" s="61" t="s">
        <v>125</v>
      </c>
      <c r="E27" s="62" t="s">
        <v>126</v>
      </c>
      <c r="F27" s="65">
        <v>0.06</v>
      </c>
      <c r="G27" s="66"/>
      <c r="H27" s="66"/>
      <c r="I27" s="66"/>
      <c r="J27" s="20"/>
    </row>
    <row r="28" spans="1:10" ht="63.75" customHeight="1">
      <c r="A28" s="169"/>
      <c r="B28" s="165"/>
      <c r="C28" s="173"/>
      <c r="D28" s="61" t="s">
        <v>127</v>
      </c>
      <c r="E28" s="62" t="s">
        <v>65</v>
      </c>
      <c r="F28" s="65">
        <v>0.07</v>
      </c>
      <c r="G28" s="65">
        <v>0.07</v>
      </c>
      <c r="H28" s="65">
        <v>0.07</v>
      </c>
      <c r="I28" s="65">
        <v>0.07</v>
      </c>
      <c r="J28" s="20"/>
    </row>
    <row r="29" spans="1:10" ht="39" customHeight="1">
      <c r="A29" s="169"/>
      <c r="B29" s="165"/>
      <c r="C29" s="173"/>
      <c r="D29" s="61" t="s">
        <v>128</v>
      </c>
      <c r="E29" s="62" t="s">
        <v>65</v>
      </c>
      <c r="F29" s="65">
        <v>0.07</v>
      </c>
      <c r="G29" s="65">
        <v>0.07</v>
      </c>
      <c r="H29" s="65">
        <v>0.07</v>
      </c>
      <c r="I29" s="65">
        <v>0.07</v>
      </c>
      <c r="J29" s="20"/>
    </row>
    <row r="30" spans="1:10" ht="39" customHeight="1">
      <c r="A30" s="170"/>
      <c r="B30" s="166"/>
      <c r="C30" s="172"/>
      <c r="D30" s="61" t="s">
        <v>129</v>
      </c>
      <c r="E30" s="62" t="s">
        <v>66</v>
      </c>
      <c r="F30" s="65">
        <v>0.02</v>
      </c>
      <c r="G30" s="65">
        <v>0.02</v>
      </c>
      <c r="H30" s="65">
        <v>0.02</v>
      </c>
      <c r="I30" s="65">
        <v>0.02</v>
      </c>
      <c r="J30" s="20"/>
    </row>
    <row r="31" spans="1:10" ht="15.75">
      <c r="A31" s="27"/>
      <c r="B31" s="23" t="s">
        <v>23</v>
      </c>
      <c r="C31" s="23"/>
      <c r="D31" s="23"/>
      <c r="E31" s="30"/>
      <c r="F31" s="54">
        <f>+F27+F28+F29+F30</f>
        <v>0.22</v>
      </c>
      <c r="G31" s="54">
        <f>+G27+G28+G29+G30</f>
        <v>0.16</v>
      </c>
      <c r="H31" s="54">
        <f>+H27+H28+H29+H30</f>
        <v>0.16</v>
      </c>
      <c r="I31" s="54">
        <f>+I27+I28+I29+I30</f>
        <v>0.16</v>
      </c>
      <c r="J31" s="20"/>
    </row>
    <row r="32" spans="1:10" ht="16.5" thickBot="1">
      <c r="A32" s="28"/>
      <c r="B32" s="25" t="s">
        <v>24</v>
      </c>
      <c r="C32" s="25"/>
      <c r="D32" s="26"/>
      <c r="E32" s="89"/>
      <c r="F32" s="56">
        <f>+F31+F26</f>
        <v>0.37</v>
      </c>
      <c r="G32" s="56">
        <f>+G31+G26</f>
        <v>0.21000000000000002</v>
      </c>
      <c r="H32" s="56">
        <f>+H31+H26</f>
        <v>0.21000000000000002</v>
      </c>
      <c r="I32" s="56">
        <f>+I31+I26</f>
        <v>0.21000000000000002</v>
      </c>
      <c r="J32" s="20"/>
    </row>
    <row r="33" spans="1:10" ht="51.75" customHeight="1">
      <c r="A33" s="196" t="s">
        <v>245</v>
      </c>
      <c r="B33" s="164" t="s">
        <v>77</v>
      </c>
      <c r="C33" s="174">
        <v>0.24</v>
      </c>
      <c r="D33" s="21" t="s">
        <v>53</v>
      </c>
      <c r="E33" s="12" t="s">
        <v>55</v>
      </c>
      <c r="F33" s="51">
        <v>0.02</v>
      </c>
      <c r="G33" s="51">
        <v>0.02</v>
      </c>
      <c r="H33" s="51">
        <v>0.02</v>
      </c>
      <c r="I33" s="51">
        <v>0.02</v>
      </c>
      <c r="J33" s="20"/>
    </row>
    <row r="34" spans="1:10" ht="48" customHeight="1">
      <c r="A34" s="197"/>
      <c r="B34" s="165"/>
      <c r="C34" s="175"/>
      <c r="D34" s="21" t="s">
        <v>213</v>
      </c>
      <c r="E34" s="12" t="s">
        <v>214</v>
      </c>
      <c r="F34" s="51">
        <v>0.02</v>
      </c>
      <c r="G34" s="51">
        <v>0.02</v>
      </c>
      <c r="H34" s="51">
        <v>0.02</v>
      </c>
      <c r="I34" s="51">
        <v>0.02</v>
      </c>
      <c r="J34" s="20"/>
    </row>
    <row r="35" spans="1:10" ht="59.25" customHeight="1">
      <c r="A35" s="197"/>
      <c r="B35" s="165"/>
      <c r="C35" s="176"/>
      <c r="D35" s="52" t="s">
        <v>111</v>
      </c>
      <c r="E35" s="21" t="s">
        <v>112</v>
      </c>
      <c r="F35" s="51">
        <v>0.02</v>
      </c>
      <c r="G35" s="51">
        <v>0.02</v>
      </c>
      <c r="H35" s="51">
        <v>0.02</v>
      </c>
      <c r="I35" s="51">
        <v>0.02</v>
      </c>
      <c r="J35" s="20"/>
    </row>
    <row r="36" spans="1:10" ht="15.75">
      <c r="A36" s="197"/>
      <c r="B36" s="23" t="s">
        <v>23</v>
      </c>
      <c r="C36" s="48">
        <f>+F36+G36+H36+I36</f>
        <v>0.24</v>
      </c>
      <c r="D36" s="23"/>
      <c r="E36" s="30"/>
      <c r="F36" s="54">
        <f>SUM(F33:F35)</f>
        <v>0.06</v>
      </c>
      <c r="G36" s="54">
        <f>SUM(G33:G35)</f>
        <v>0.06</v>
      </c>
      <c r="H36" s="54">
        <f>SUM(H33:H35)</f>
        <v>0.06</v>
      </c>
      <c r="I36" s="54">
        <f>SUM(I33:I35)</f>
        <v>0.06</v>
      </c>
      <c r="J36" s="20"/>
    </row>
    <row r="37" spans="1:10" ht="63" customHeight="1">
      <c r="A37" s="197"/>
      <c r="B37" s="164" t="s">
        <v>68</v>
      </c>
      <c r="C37" s="174">
        <v>0.16</v>
      </c>
      <c r="D37" s="21" t="s">
        <v>70</v>
      </c>
      <c r="E37" s="188" t="s">
        <v>215</v>
      </c>
      <c r="F37" s="51">
        <v>0.02</v>
      </c>
      <c r="G37" s="51">
        <v>0.02</v>
      </c>
      <c r="H37" s="51">
        <v>0.02</v>
      </c>
      <c r="I37" s="51">
        <v>0.02</v>
      </c>
      <c r="J37" s="20"/>
    </row>
    <row r="38" spans="1:10" ht="51" customHeight="1">
      <c r="A38" s="197"/>
      <c r="B38" s="166"/>
      <c r="C38" s="175"/>
      <c r="D38" s="21" t="s">
        <v>76</v>
      </c>
      <c r="E38" s="193"/>
      <c r="F38" s="51">
        <v>0.02</v>
      </c>
      <c r="G38" s="51">
        <v>0.02</v>
      </c>
      <c r="H38" s="51">
        <v>0.02</v>
      </c>
      <c r="I38" s="51">
        <v>0.02</v>
      </c>
      <c r="J38" s="20"/>
    </row>
    <row r="39" spans="1:10" ht="15.75">
      <c r="A39" s="197"/>
      <c r="B39" s="23" t="s">
        <v>23</v>
      </c>
      <c r="C39" s="48">
        <f>+F39+G39+H39+I39</f>
        <v>0.16</v>
      </c>
      <c r="D39" s="23"/>
      <c r="E39" s="30"/>
      <c r="F39" s="54">
        <f>+F37+F38</f>
        <v>0.04</v>
      </c>
      <c r="G39" s="54">
        <f>+G37+G38</f>
        <v>0.04</v>
      </c>
      <c r="H39" s="54">
        <f>+H37+H38</f>
        <v>0.04</v>
      </c>
      <c r="I39" s="54">
        <f>+I37+I38</f>
        <v>0.04</v>
      </c>
      <c r="J39" s="20"/>
    </row>
    <row r="40" spans="1:10" ht="58.5" customHeight="1">
      <c r="A40" s="197"/>
      <c r="B40" s="164" t="s">
        <v>69</v>
      </c>
      <c r="C40" s="174">
        <v>0.3</v>
      </c>
      <c r="D40" s="21" t="s">
        <v>71</v>
      </c>
      <c r="E40" s="21" t="s">
        <v>73</v>
      </c>
      <c r="F40" s="55">
        <v>0.02</v>
      </c>
      <c r="G40" s="55">
        <v>0.02</v>
      </c>
      <c r="H40" s="55">
        <v>0.03</v>
      </c>
      <c r="I40" s="55">
        <v>0.03</v>
      </c>
      <c r="J40" s="20"/>
    </row>
    <row r="41" spans="1:10" ht="48.75" customHeight="1">
      <c r="A41" s="197"/>
      <c r="B41" s="165"/>
      <c r="C41" s="175"/>
      <c r="D41" s="21" t="s">
        <v>72</v>
      </c>
      <c r="E41" s="21" t="s">
        <v>74</v>
      </c>
      <c r="F41" s="55">
        <v>0.02</v>
      </c>
      <c r="G41" s="55">
        <v>0.02</v>
      </c>
      <c r="H41" s="55">
        <v>0.03</v>
      </c>
      <c r="I41" s="55">
        <v>0.03</v>
      </c>
      <c r="J41" s="20"/>
    </row>
    <row r="42" spans="1:10" ht="43.5" customHeight="1">
      <c r="A42" s="197"/>
      <c r="B42" s="165"/>
      <c r="C42" s="176"/>
      <c r="D42" s="131" t="s">
        <v>246</v>
      </c>
      <c r="E42" s="21" t="s">
        <v>75</v>
      </c>
      <c r="F42" s="55">
        <v>0.02</v>
      </c>
      <c r="G42" s="55">
        <v>0.02</v>
      </c>
      <c r="H42" s="55">
        <v>0.03</v>
      </c>
      <c r="I42" s="55">
        <v>0.03</v>
      </c>
      <c r="J42" s="20"/>
    </row>
    <row r="43" spans="1:10" ht="15.75">
      <c r="A43" s="197"/>
      <c r="B43" s="23" t="s">
        <v>23</v>
      </c>
      <c r="C43" s="48">
        <f>+F43+G43+H43+I43</f>
        <v>0.3</v>
      </c>
      <c r="D43" s="23"/>
      <c r="E43" s="30"/>
      <c r="F43" s="54">
        <f>+F40+F41+F42</f>
        <v>0.06</v>
      </c>
      <c r="G43" s="54">
        <f>+G40+G41+G42</f>
        <v>0.06</v>
      </c>
      <c r="H43" s="54">
        <f>+H40+H41+H42</f>
        <v>0.09</v>
      </c>
      <c r="I43" s="54">
        <f>+I40+I41+I42</f>
        <v>0.09</v>
      </c>
      <c r="J43" s="20"/>
    </row>
    <row r="44" spans="1:11" ht="52.5" customHeight="1">
      <c r="A44" s="197"/>
      <c r="B44" s="164" t="s">
        <v>113</v>
      </c>
      <c r="C44" s="174">
        <v>0.3</v>
      </c>
      <c r="D44" s="52" t="s">
        <v>114</v>
      </c>
      <c r="E44" s="21" t="s">
        <v>115</v>
      </c>
      <c r="F44" s="55">
        <v>0.02</v>
      </c>
      <c r="G44" s="55">
        <v>0.03</v>
      </c>
      <c r="H44" s="55">
        <v>0.02</v>
      </c>
      <c r="I44" s="55">
        <v>0.03</v>
      </c>
      <c r="J44" s="33" t="s">
        <v>216</v>
      </c>
      <c r="K44" s="32" t="s">
        <v>81</v>
      </c>
    </row>
    <row r="45" spans="1:10" ht="50.25" customHeight="1">
      <c r="A45" s="197"/>
      <c r="B45" s="165"/>
      <c r="C45" s="175"/>
      <c r="D45" s="52" t="s">
        <v>135</v>
      </c>
      <c r="E45" s="21" t="s">
        <v>116</v>
      </c>
      <c r="F45" s="55">
        <v>0.02</v>
      </c>
      <c r="G45" s="55">
        <v>0.03</v>
      </c>
      <c r="H45" s="55">
        <v>0.02</v>
      </c>
      <c r="I45" s="55">
        <v>0.03</v>
      </c>
      <c r="J45" s="20"/>
    </row>
    <row r="46" spans="1:10" ht="57" customHeight="1">
      <c r="A46" s="197"/>
      <c r="B46" s="165"/>
      <c r="C46" s="176"/>
      <c r="D46" s="52" t="s">
        <v>217</v>
      </c>
      <c r="E46" s="21" t="s">
        <v>80</v>
      </c>
      <c r="F46" s="55">
        <v>0.02</v>
      </c>
      <c r="G46" s="55">
        <v>0.03</v>
      </c>
      <c r="H46" s="55">
        <v>0.02</v>
      </c>
      <c r="I46" s="55">
        <v>0.03</v>
      </c>
      <c r="J46" s="20"/>
    </row>
    <row r="47" spans="1:10" ht="15.75">
      <c r="A47" s="198"/>
      <c r="B47" s="23"/>
      <c r="C47" s="48">
        <f>+F47+G47+H47+I47</f>
        <v>0.3</v>
      </c>
      <c r="D47" s="23"/>
      <c r="E47" s="30"/>
      <c r="F47" s="54">
        <f>+F44+F45+F46</f>
        <v>0.06</v>
      </c>
      <c r="G47" s="54">
        <f>+G44+G45+G46</f>
        <v>0.09</v>
      </c>
      <c r="H47" s="54">
        <f>+H44+H45+H46</f>
        <v>0.06</v>
      </c>
      <c r="I47" s="54">
        <f>+I44+I45+I46</f>
        <v>0.09</v>
      </c>
      <c r="J47" s="20"/>
    </row>
    <row r="48" spans="1:10" ht="16.5" thickBot="1">
      <c r="A48" s="28"/>
      <c r="B48" s="25" t="s">
        <v>24</v>
      </c>
      <c r="C48" s="53">
        <f>+C44+C40+C37+C33</f>
        <v>1</v>
      </c>
      <c r="D48" s="26"/>
      <c r="E48" s="89"/>
      <c r="F48" s="56">
        <f>+F47+F43+F39+F36</f>
        <v>0.22</v>
      </c>
      <c r="G48" s="56">
        <f>+G47+G43+G39+G36</f>
        <v>0.25</v>
      </c>
      <c r="H48" s="56">
        <f>+H47+H43+H39+H36</f>
        <v>0.25</v>
      </c>
      <c r="I48" s="56">
        <f>+I47+I43+I39+I36</f>
        <v>0.28</v>
      </c>
      <c r="J48" s="20"/>
    </row>
    <row r="49" spans="1:10" ht="60" customHeight="1">
      <c r="A49" s="167" t="s">
        <v>247</v>
      </c>
      <c r="B49" s="178" t="s">
        <v>67</v>
      </c>
      <c r="C49" s="171">
        <v>1</v>
      </c>
      <c r="D49" s="21" t="s">
        <v>100</v>
      </c>
      <c r="E49" s="21" t="s">
        <v>103</v>
      </c>
      <c r="F49" s="55">
        <v>0.07</v>
      </c>
      <c r="G49" s="55">
        <v>0.07</v>
      </c>
      <c r="H49" s="55">
        <v>0.07</v>
      </c>
      <c r="I49" s="55">
        <v>0.07</v>
      </c>
      <c r="J49" s="20"/>
    </row>
    <row r="50" spans="1:10" ht="15.75">
      <c r="A50" s="168"/>
      <c r="B50" s="179"/>
      <c r="C50" s="173"/>
      <c r="D50" s="23"/>
      <c r="E50" s="30"/>
      <c r="F50" s="54">
        <f>+F49</f>
        <v>0.07</v>
      </c>
      <c r="G50" s="54">
        <f>+G49</f>
        <v>0.07</v>
      </c>
      <c r="H50" s="54">
        <f>+H49</f>
        <v>0.07</v>
      </c>
      <c r="I50" s="54">
        <f>+I49</f>
        <v>0.07</v>
      </c>
      <c r="J50" s="20"/>
    </row>
    <row r="51" spans="1:10" ht="60" customHeight="1">
      <c r="A51" s="168"/>
      <c r="B51" s="179"/>
      <c r="C51" s="173"/>
      <c r="D51" s="21" t="s">
        <v>101</v>
      </c>
      <c r="E51" s="21" t="s">
        <v>104</v>
      </c>
      <c r="F51" s="55">
        <v>0.07</v>
      </c>
      <c r="G51" s="55">
        <v>0.07</v>
      </c>
      <c r="H51" s="55">
        <v>0.07</v>
      </c>
      <c r="I51" s="55">
        <v>0.07</v>
      </c>
      <c r="J51" s="20"/>
    </row>
    <row r="52" spans="1:10" ht="15.75">
      <c r="A52" s="168"/>
      <c r="B52" s="179"/>
      <c r="C52" s="173"/>
      <c r="D52" s="23"/>
      <c r="E52" s="30"/>
      <c r="F52" s="54">
        <f>+F51</f>
        <v>0.07</v>
      </c>
      <c r="G52" s="54">
        <f>+G51</f>
        <v>0.07</v>
      </c>
      <c r="H52" s="54">
        <f>+H51</f>
        <v>0.07</v>
      </c>
      <c r="I52" s="54">
        <f>+I51</f>
        <v>0.07</v>
      </c>
      <c r="J52" s="20"/>
    </row>
    <row r="53" spans="1:10" ht="49.5" customHeight="1">
      <c r="A53" s="168"/>
      <c r="B53" s="179"/>
      <c r="C53" s="173"/>
      <c r="D53" s="21" t="s">
        <v>102</v>
      </c>
      <c r="E53" s="21" t="s">
        <v>105</v>
      </c>
      <c r="F53" s="55">
        <v>0.07</v>
      </c>
      <c r="G53" s="55">
        <v>0.07</v>
      </c>
      <c r="H53" s="55">
        <v>0.07</v>
      </c>
      <c r="I53" s="55">
        <v>0.07</v>
      </c>
      <c r="J53" s="20"/>
    </row>
    <row r="54" spans="1:10" ht="15.75">
      <c r="A54" s="168"/>
      <c r="B54" s="179"/>
      <c r="C54" s="173"/>
      <c r="D54" s="23"/>
      <c r="E54" s="30"/>
      <c r="F54" s="54">
        <f>+F53</f>
        <v>0.07</v>
      </c>
      <c r="G54" s="54">
        <f>+G53</f>
        <v>0.07</v>
      </c>
      <c r="H54" s="54">
        <f>+H53</f>
        <v>0.07</v>
      </c>
      <c r="I54" s="54">
        <f>+I53</f>
        <v>0.07</v>
      </c>
      <c r="J54" s="20"/>
    </row>
    <row r="55" spans="1:10" ht="49.5" customHeight="1">
      <c r="A55" s="169"/>
      <c r="B55" s="180"/>
      <c r="C55" s="172"/>
      <c r="D55" s="21" t="s">
        <v>106</v>
      </c>
      <c r="E55" s="21" t="s">
        <v>107</v>
      </c>
      <c r="F55" s="55">
        <v>0.04</v>
      </c>
      <c r="G55" s="55">
        <v>0.04</v>
      </c>
      <c r="H55" s="55">
        <v>0.04</v>
      </c>
      <c r="I55" s="55">
        <v>0.04</v>
      </c>
      <c r="J55" s="20"/>
    </row>
    <row r="56" spans="1:10" ht="15.75">
      <c r="A56" s="169"/>
      <c r="B56" s="23"/>
      <c r="C56" s="23"/>
      <c r="D56" s="23"/>
      <c r="E56" s="30"/>
      <c r="F56" s="54">
        <f>+F55</f>
        <v>0.04</v>
      </c>
      <c r="G56" s="54">
        <f>+G55</f>
        <v>0.04</v>
      </c>
      <c r="H56" s="54">
        <f>+H55</f>
        <v>0.04</v>
      </c>
      <c r="I56" s="54">
        <f>+I55</f>
        <v>0.04</v>
      </c>
      <c r="J56" s="20"/>
    </row>
    <row r="57" spans="1:10" ht="15.75">
      <c r="A57" s="169"/>
      <c r="B57" s="67" t="s">
        <v>24</v>
      </c>
      <c r="C57" s="68">
        <f>+C49</f>
        <v>1</v>
      </c>
      <c r="D57" s="73"/>
      <c r="E57" s="90"/>
      <c r="F57" s="74">
        <f>+F56+F54+F52+F50</f>
        <v>0.25</v>
      </c>
      <c r="G57" s="74">
        <f>+G56+G54+G52+G50</f>
        <v>0.25</v>
      </c>
      <c r="H57" s="74">
        <f>+H56+H54+H52+H50</f>
        <v>0.25</v>
      </c>
      <c r="I57" s="74">
        <f>+I56+I54+I52+I50</f>
        <v>0.25</v>
      </c>
      <c r="J57" s="20"/>
    </row>
    <row r="58" spans="1:10" ht="44.25" customHeight="1">
      <c r="A58" s="195" t="s">
        <v>25</v>
      </c>
      <c r="B58" s="194" t="s">
        <v>26</v>
      </c>
      <c r="C58" s="156">
        <v>0.32</v>
      </c>
      <c r="D58" s="21" t="s">
        <v>262</v>
      </c>
      <c r="E58" s="87" t="s">
        <v>108</v>
      </c>
      <c r="F58" s="78">
        <v>0.02</v>
      </c>
      <c r="G58" s="78">
        <v>0.02</v>
      </c>
      <c r="H58" s="78">
        <v>0.02</v>
      </c>
      <c r="I58" s="78">
        <v>0.02</v>
      </c>
      <c r="J58" s="20"/>
    </row>
    <row r="59" spans="1:10" ht="44.25" customHeight="1">
      <c r="A59" s="195"/>
      <c r="B59" s="194"/>
      <c r="C59" s="156"/>
      <c r="D59" s="21" t="s">
        <v>263</v>
      </c>
      <c r="E59" s="87" t="s">
        <v>108</v>
      </c>
      <c r="F59" s="78">
        <v>0.02</v>
      </c>
      <c r="G59" s="78">
        <v>0.02</v>
      </c>
      <c r="H59" s="78">
        <v>0.02</v>
      </c>
      <c r="I59" s="78">
        <v>0.02</v>
      </c>
      <c r="J59" s="20"/>
    </row>
    <row r="60" spans="1:10" ht="44.25" customHeight="1">
      <c r="A60" s="195"/>
      <c r="B60" s="194"/>
      <c r="C60" s="156"/>
      <c r="D60" s="21" t="s">
        <v>264</v>
      </c>
      <c r="E60" s="87" t="s">
        <v>108</v>
      </c>
      <c r="F60" s="78">
        <v>0.02</v>
      </c>
      <c r="G60" s="78">
        <v>0.02</v>
      </c>
      <c r="H60" s="78">
        <v>0.02</v>
      </c>
      <c r="I60" s="78">
        <v>0.02</v>
      </c>
      <c r="J60" s="20"/>
    </row>
    <row r="61" spans="1:10" ht="44.25" customHeight="1">
      <c r="A61" s="195"/>
      <c r="B61" s="184"/>
      <c r="C61" s="156"/>
      <c r="D61" s="21" t="s">
        <v>265</v>
      </c>
      <c r="E61" s="87" t="s">
        <v>108</v>
      </c>
      <c r="F61" s="78">
        <v>0.02</v>
      </c>
      <c r="G61" s="78">
        <v>0.02</v>
      </c>
      <c r="H61" s="78">
        <v>0.02</v>
      </c>
      <c r="I61" s="78">
        <v>0.02</v>
      </c>
      <c r="J61" s="20"/>
    </row>
    <row r="62" spans="1:10" ht="15.75">
      <c r="A62" s="195"/>
      <c r="B62" s="23" t="s">
        <v>23</v>
      </c>
      <c r="C62" s="79"/>
      <c r="D62" s="23"/>
      <c r="E62" s="30"/>
      <c r="F62" s="54">
        <f>SUM(F58:F61)</f>
        <v>0.08</v>
      </c>
      <c r="G62" s="54">
        <f>SUM(G58:G61)</f>
        <v>0.08</v>
      </c>
      <c r="H62" s="54">
        <f>SUM(H58:H61)</f>
        <v>0.08</v>
      </c>
      <c r="I62" s="54">
        <f>SUM(I58:I61)</f>
        <v>0.08</v>
      </c>
      <c r="J62" s="20"/>
    </row>
    <row r="63" spans="1:9" ht="72.75" customHeight="1">
      <c r="A63" s="195"/>
      <c r="B63" s="80" t="s">
        <v>218</v>
      </c>
      <c r="C63" s="81">
        <v>0.1</v>
      </c>
      <c r="D63" s="21" t="s">
        <v>27</v>
      </c>
      <c r="E63" s="62" t="s">
        <v>28</v>
      </c>
      <c r="F63" s="82">
        <v>0.03</v>
      </c>
      <c r="G63" s="82">
        <v>0.03</v>
      </c>
      <c r="H63" s="82">
        <v>0.02</v>
      </c>
      <c r="I63" s="82">
        <v>0.02</v>
      </c>
    </row>
    <row r="64" spans="1:10" ht="15.75">
      <c r="A64" s="195"/>
      <c r="B64" s="23" t="s">
        <v>23</v>
      </c>
      <c r="C64" s="79"/>
      <c r="D64" s="23"/>
      <c r="E64" s="30"/>
      <c r="F64" s="58">
        <f>+F63</f>
        <v>0.03</v>
      </c>
      <c r="G64" s="58">
        <f>+G63</f>
        <v>0.03</v>
      </c>
      <c r="H64" s="58">
        <f>+H63</f>
        <v>0.02</v>
      </c>
      <c r="I64" s="58">
        <f>+I63</f>
        <v>0.02</v>
      </c>
      <c r="J64" s="20"/>
    </row>
    <row r="65" spans="1:9" ht="15.75" customHeight="1">
      <c r="A65" s="195"/>
      <c r="B65" s="194" t="s">
        <v>29</v>
      </c>
      <c r="C65" s="156">
        <v>0.1</v>
      </c>
      <c r="D65" s="21" t="s">
        <v>30</v>
      </c>
      <c r="E65" s="87" t="s">
        <v>219</v>
      </c>
      <c r="F65" s="83">
        <v>0.03</v>
      </c>
      <c r="G65" s="84"/>
      <c r="H65" s="84"/>
      <c r="I65" s="84"/>
    </row>
    <row r="66" spans="1:9" ht="15" customHeight="1">
      <c r="A66" s="195"/>
      <c r="B66" s="184"/>
      <c r="C66" s="177"/>
      <c r="D66" s="21" t="s">
        <v>31</v>
      </c>
      <c r="E66" s="62" t="s">
        <v>32</v>
      </c>
      <c r="F66" s="84"/>
      <c r="G66" s="83">
        <v>0.01</v>
      </c>
      <c r="H66" s="83">
        <v>0.01</v>
      </c>
      <c r="I66" s="83">
        <v>0.01</v>
      </c>
    </row>
    <row r="67" spans="1:9" ht="15">
      <c r="A67" s="195"/>
      <c r="B67" s="184"/>
      <c r="C67" s="177"/>
      <c r="D67" s="21" t="s">
        <v>33</v>
      </c>
      <c r="E67" s="87" t="s">
        <v>34</v>
      </c>
      <c r="F67" s="83">
        <v>0.02</v>
      </c>
      <c r="G67" s="84"/>
      <c r="H67" s="83">
        <v>0.02</v>
      </c>
      <c r="I67" s="83"/>
    </row>
    <row r="68" spans="1:10" ht="15.75">
      <c r="A68" s="195"/>
      <c r="B68" s="23" t="s">
        <v>23</v>
      </c>
      <c r="C68" s="79"/>
      <c r="D68" s="23"/>
      <c r="E68" s="30"/>
      <c r="F68" s="54">
        <f>+F67+F66+F65</f>
        <v>0.05</v>
      </c>
      <c r="G68" s="54">
        <f>+G67+G66+G65</f>
        <v>0.01</v>
      </c>
      <c r="H68" s="54">
        <f>+H67+H66+H65</f>
        <v>0.03</v>
      </c>
      <c r="I68" s="54">
        <f>+I67+I66+I65</f>
        <v>0.01</v>
      </c>
      <c r="J68" s="20"/>
    </row>
    <row r="69" spans="1:9" ht="39" customHeight="1">
      <c r="A69" s="195"/>
      <c r="B69" s="154" t="s">
        <v>35</v>
      </c>
      <c r="C69" s="156">
        <v>0.1</v>
      </c>
      <c r="D69" s="21" t="s">
        <v>36</v>
      </c>
      <c r="E69" s="87" t="s">
        <v>37</v>
      </c>
      <c r="F69" s="85"/>
      <c r="G69" s="85"/>
      <c r="H69" s="86">
        <v>0.03</v>
      </c>
      <c r="I69" s="85"/>
    </row>
    <row r="70" spans="1:9" ht="39" customHeight="1">
      <c r="A70" s="195"/>
      <c r="B70" s="154"/>
      <c r="C70" s="177"/>
      <c r="D70" s="21" t="s">
        <v>220</v>
      </c>
      <c r="E70" s="87" t="s">
        <v>38</v>
      </c>
      <c r="F70" s="85"/>
      <c r="G70" s="85"/>
      <c r="H70" s="86">
        <v>0.04</v>
      </c>
      <c r="I70" s="85"/>
    </row>
    <row r="71" spans="1:9" ht="39" customHeight="1">
      <c r="A71" s="195"/>
      <c r="B71" s="154"/>
      <c r="C71" s="177"/>
      <c r="D71" s="21" t="s">
        <v>39</v>
      </c>
      <c r="E71" s="87" t="s">
        <v>40</v>
      </c>
      <c r="F71" s="85"/>
      <c r="G71" s="85"/>
      <c r="H71" s="86">
        <v>0.03</v>
      </c>
      <c r="I71" s="85"/>
    </row>
    <row r="72" spans="1:10" ht="15.75">
      <c r="A72" s="195"/>
      <c r="B72" s="23" t="s">
        <v>23</v>
      </c>
      <c r="C72" s="79"/>
      <c r="D72" s="23"/>
      <c r="E72" s="30"/>
      <c r="F72" s="54">
        <f>+F69+F70+F71</f>
        <v>0</v>
      </c>
      <c r="G72" s="54">
        <f>+G69+G70+G71</f>
        <v>0</v>
      </c>
      <c r="H72" s="54">
        <f>+H69+H70+H71</f>
        <v>0.1</v>
      </c>
      <c r="I72" s="54">
        <f>+I69+I70+I71</f>
        <v>0</v>
      </c>
      <c r="J72" s="20"/>
    </row>
    <row r="73" spans="1:9" ht="31.5">
      <c r="A73" s="195"/>
      <c r="B73" s="80" t="s">
        <v>41</v>
      </c>
      <c r="C73" s="129">
        <v>0.08</v>
      </c>
      <c r="D73" s="21" t="s">
        <v>42</v>
      </c>
      <c r="E73" s="87" t="s">
        <v>221</v>
      </c>
      <c r="F73" s="84"/>
      <c r="G73" s="84"/>
      <c r="H73" s="83">
        <v>0.08</v>
      </c>
      <c r="I73" s="84"/>
    </row>
    <row r="74" spans="1:10" ht="15.75">
      <c r="A74" s="195"/>
      <c r="B74" s="23" t="s">
        <v>23</v>
      </c>
      <c r="C74" s="79"/>
      <c r="D74" s="23"/>
      <c r="E74" s="30"/>
      <c r="F74" s="24">
        <f>+SUM(F69:F73)</f>
        <v>0</v>
      </c>
      <c r="G74" s="24">
        <f>+SUM(G69:G73)</f>
        <v>0</v>
      </c>
      <c r="H74" s="54">
        <f>+H73</f>
        <v>0.08</v>
      </c>
      <c r="I74" s="24">
        <f>+SUM(I69:I73)</f>
        <v>0</v>
      </c>
      <c r="J74" s="20"/>
    </row>
    <row r="75" spans="1:9" ht="52.5" customHeight="1">
      <c r="A75" s="195"/>
      <c r="B75" s="194" t="s">
        <v>222</v>
      </c>
      <c r="C75" s="156">
        <v>0.1</v>
      </c>
      <c r="D75" s="21" t="s">
        <v>43</v>
      </c>
      <c r="E75" s="62" t="s">
        <v>223</v>
      </c>
      <c r="F75" s="85"/>
      <c r="G75" s="83">
        <v>0.02</v>
      </c>
      <c r="H75" s="85"/>
      <c r="I75" s="83">
        <v>0.02</v>
      </c>
    </row>
    <row r="76" spans="1:9" ht="35.25" customHeight="1">
      <c r="A76" s="195"/>
      <c r="B76" s="194"/>
      <c r="C76" s="177"/>
      <c r="D76" s="21" t="s">
        <v>44</v>
      </c>
      <c r="E76" s="87" t="s">
        <v>45</v>
      </c>
      <c r="F76" s="85"/>
      <c r="G76" s="83">
        <v>0.03</v>
      </c>
      <c r="H76" s="85"/>
      <c r="I76" s="83">
        <v>0.03</v>
      </c>
    </row>
    <row r="77" spans="1:10" ht="15.75">
      <c r="A77" s="195"/>
      <c r="B77" s="23" t="s">
        <v>23</v>
      </c>
      <c r="C77" s="79"/>
      <c r="D77" s="23"/>
      <c r="E77" s="30"/>
      <c r="F77" s="54">
        <f>+F75+F76</f>
        <v>0</v>
      </c>
      <c r="G77" s="54">
        <f>+G75+G76</f>
        <v>0.05</v>
      </c>
      <c r="H77" s="54">
        <f>+H75+H76</f>
        <v>0</v>
      </c>
      <c r="I77" s="54">
        <f>+I75+I76</f>
        <v>0.05</v>
      </c>
      <c r="J77" s="20"/>
    </row>
    <row r="78" spans="1:9" ht="33" customHeight="1">
      <c r="A78" s="195"/>
      <c r="B78" s="194" t="s">
        <v>46</v>
      </c>
      <c r="C78" s="156">
        <v>0.2</v>
      </c>
      <c r="D78" s="21" t="s">
        <v>117</v>
      </c>
      <c r="E78" s="62" t="s">
        <v>47</v>
      </c>
      <c r="F78" s="81">
        <v>0.01</v>
      </c>
      <c r="G78" s="81">
        <v>0.01</v>
      </c>
      <c r="H78" s="81">
        <v>0.01</v>
      </c>
      <c r="I78" s="81">
        <v>0.01</v>
      </c>
    </row>
    <row r="79" spans="1:9" ht="33" customHeight="1">
      <c r="A79" s="195"/>
      <c r="B79" s="194"/>
      <c r="C79" s="177"/>
      <c r="D79" s="21" t="s">
        <v>118</v>
      </c>
      <c r="E79" s="62" t="s">
        <v>47</v>
      </c>
      <c r="F79" s="81">
        <v>0.01</v>
      </c>
      <c r="G79" s="81">
        <v>0.01</v>
      </c>
      <c r="H79" s="81">
        <v>0.01</v>
      </c>
      <c r="I79" s="81">
        <v>0.01</v>
      </c>
    </row>
    <row r="80" spans="1:9" ht="33" customHeight="1">
      <c r="A80" s="195"/>
      <c r="B80" s="194"/>
      <c r="C80" s="177"/>
      <c r="D80" s="21" t="s">
        <v>119</v>
      </c>
      <c r="E80" s="62" t="s">
        <v>47</v>
      </c>
      <c r="F80" s="81">
        <v>0.01</v>
      </c>
      <c r="G80" s="81">
        <v>0.01</v>
      </c>
      <c r="H80" s="81">
        <v>0.01</v>
      </c>
      <c r="I80" s="81">
        <v>0.01</v>
      </c>
    </row>
    <row r="81" spans="1:9" ht="33" customHeight="1">
      <c r="A81" s="195"/>
      <c r="B81" s="194"/>
      <c r="C81" s="177"/>
      <c r="D81" s="21" t="s">
        <v>120</v>
      </c>
      <c r="E81" s="62" t="s">
        <v>47</v>
      </c>
      <c r="F81" s="81">
        <v>0.01</v>
      </c>
      <c r="G81" s="81">
        <v>0.01</v>
      </c>
      <c r="H81" s="81">
        <v>0.01</v>
      </c>
      <c r="I81" s="81">
        <v>0.01</v>
      </c>
    </row>
    <row r="82" spans="1:9" ht="33" customHeight="1">
      <c r="A82" s="195"/>
      <c r="B82" s="194"/>
      <c r="C82" s="177"/>
      <c r="D82" s="21" t="s">
        <v>48</v>
      </c>
      <c r="E82" s="91" t="s">
        <v>133</v>
      </c>
      <c r="F82" s="81"/>
      <c r="G82" s="81"/>
      <c r="H82" s="81">
        <v>0.04</v>
      </c>
      <c r="I82" s="81"/>
    </row>
    <row r="83" spans="1:10" ht="15.75">
      <c r="A83" s="195"/>
      <c r="B83" s="23" t="s">
        <v>23</v>
      </c>
      <c r="C83" s="79"/>
      <c r="D83" s="23"/>
      <c r="E83" s="30"/>
      <c r="F83" s="54">
        <f>+SUM(F78:F82)</f>
        <v>0.04</v>
      </c>
      <c r="G83" s="54">
        <f>+SUM(G78:G82)</f>
        <v>0.04</v>
      </c>
      <c r="H83" s="54">
        <f>+SUM(H78:H82)</f>
        <v>0.08</v>
      </c>
      <c r="I83" s="54">
        <f>+SUM(I78:I82)</f>
        <v>0.04</v>
      </c>
      <c r="J83" s="20"/>
    </row>
    <row r="84" spans="1:10" ht="15.75">
      <c r="A84" s="195"/>
      <c r="B84" s="25" t="s">
        <v>24</v>
      </c>
      <c r="C84" s="53">
        <f>+C78+C75+C73+C69+C65+C63+C58</f>
        <v>1</v>
      </c>
      <c r="D84" s="26"/>
      <c r="E84" s="89"/>
      <c r="F84" s="56">
        <f>+F83+F77+F74+F72+F68+F64+F62</f>
        <v>0.2</v>
      </c>
      <c r="G84" s="56">
        <f>+G83+G77+G74+G72+G68+G64+G62</f>
        <v>0.21000000000000002</v>
      </c>
      <c r="H84" s="56">
        <f>+H83+H77+H74+H72+H68+H64+H62</f>
        <v>0.39000000000000007</v>
      </c>
      <c r="I84" s="56">
        <f>+I83+I77+I74+I72+I68+I64+I62</f>
        <v>0.2</v>
      </c>
      <c r="J84" s="20"/>
    </row>
    <row r="85" spans="1:11" ht="75" customHeight="1">
      <c r="A85" s="152" t="s">
        <v>134</v>
      </c>
      <c r="B85" s="153" t="s">
        <v>49</v>
      </c>
      <c r="C85" s="155">
        <v>1</v>
      </c>
      <c r="D85" s="75" t="s">
        <v>131</v>
      </c>
      <c r="E85" s="92" t="s">
        <v>50</v>
      </c>
      <c r="F85" s="76">
        <v>0.13</v>
      </c>
      <c r="G85" s="77">
        <v>0.13</v>
      </c>
      <c r="H85" s="77">
        <v>0.12</v>
      </c>
      <c r="I85" s="77">
        <v>0.12</v>
      </c>
      <c r="K85" s="13">
        <f>100/8</f>
        <v>12.5</v>
      </c>
    </row>
    <row r="86" spans="1:9" ht="100.5" customHeight="1">
      <c r="A86" s="152"/>
      <c r="B86" s="154"/>
      <c r="C86" s="156"/>
      <c r="D86" s="69" t="s">
        <v>224</v>
      </c>
      <c r="E86" s="93" t="s">
        <v>50</v>
      </c>
      <c r="F86" s="71">
        <v>0.13</v>
      </c>
      <c r="G86" s="72">
        <v>0.13</v>
      </c>
      <c r="H86" s="72">
        <v>0.12</v>
      </c>
      <c r="I86" s="72">
        <v>0.12</v>
      </c>
    </row>
    <row r="87" spans="1:10" ht="15.75">
      <c r="A87" s="152"/>
      <c r="B87" s="23" t="s">
        <v>23</v>
      </c>
      <c r="C87" s="23"/>
      <c r="D87" s="23"/>
      <c r="E87" s="30"/>
      <c r="F87" s="54">
        <f>+F85+F86</f>
        <v>0.26</v>
      </c>
      <c r="G87" s="54">
        <f>+G85+G86</f>
        <v>0.26</v>
      </c>
      <c r="H87" s="54">
        <f>+H85+H86</f>
        <v>0.24</v>
      </c>
      <c r="I87" s="54">
        <f>+I85+I86</f>
        <v>0.24</v>
      </c>
      <c r="J87" s="20"/>
    </row>
    <row r="88" spans="1:10" ht="15.75">
      <c r="A88" s="29"/>
      <c r="B88" s="25" t="s">
        <v>24</v>
      </c>
      <c r="C88" s="25"/>
      <c r="D88" s="26"/>
      <c r="E88" s="26"/>
      <c r="F88" s="56">
        <f>+F87</f>
        <v>0.26</v>
      </c>
      <c r="G88" s="56">
        <f>+G87</f>
        <v>0.26</v>
      </c>
      <c r="H88" s="56">
        <f>+H87</f>
        <v>0.24</v>
      </c>
      <c r="I88" s="56">
        <f>+I87</f>
        <v>0.24</v>
      </c>
      <c r="J88" s="20"/>
    </row>
    <row r="89" spans="6:9" ht="15">
      <c r="F89" s="94">
        <f>+F88+F84+F57+F48+F32+F23+F16</f>
        <v>1.7999999999999998</v>
      </c>
      <c r="G89" s="94">
        <f>+G88+G84+G57+G48+G32+G23+G16</f>
        <v>1.68</v>
      </c>
      <c r="H89" s="94">
        <f>+H88+H84+H57+H48+H32+H23+H16</f>
        <v>1.84</v>
      </c>
      <c r="I89" s="94">
        <f>+I88+I84+I57+I48+I32+I23+I16</f>
        <v>1.68</v>
      </c>
    </row>
  </sheetData>
  <sheetProtection/>
  <mergeCells count="45">
    <mergeCell ref="A58:A84"/>
    <mergeCell ref="B58:B61"/>
    <mergeCell ref="C58:C61"/>
    <mergeCell ref="B17:B18"/>
    <mergeCell ref="C78:C82"/>
    <mergeCell ref="A49:A57"/>
    <mergeCell ref="C33:C35"/>
    <mergeCell ref="B24:B25"/>
    <mergeCell ref="A33:A47"/>
    <mergeCell ref="B33:B35"/>
    <mergeCell ref="E37:E38"/>
    <mergeCell ref="B65:B67"/>
    <mergeCell ref="B69:B71"/>
    <mergeCell ref="B75:B76"/>
    <mergeCell ref="B78:B82"/>
    <mergeCell ref="B37:B38"/>
    <mergeCell ref="B40:B42"/>
    <mergeCell ref="B44:B46"/>
    <mergeCell ref="C49:C55"/>
    <mergeCell ref="C37:C38"/>
    <mergeCell ref="B2:G2"/>
    <mergeCell ref="A3:I3"/>
    <mergeCell ref="B10:B11"/>
    <mergeCell ref="B6:B8"/>
    <mergeCell ref="B19:B21"/>
    <mergeCell ref="A17:A21"/>
    <mergeCell ref="C6:C8"/>
    <mergeCell ref="C10:C11"/>
    <mergeCell ref="C19:C21"/>
    <mergeCell ref="A85:A87"/>
    <mergeCell ref="B85:B86"/>
    <mergeCell ref="C85:C86"/>
    <mergeCell ref="B13:B14"/>
    <mergeCell ref="C13:C14"/>
    <mergeCell ref="A6:A14"/>
    <mergeCell ref="B27:B30"/>
    <mergeCell ref="A24:A30"/>
    <mergeCell ref="C24:C25"/>
    <mergeCell ref="C27:C30"/>
    <mergeCell ref="C40:C42"/>
    <mergeCell ref="C44:C46"/>
    <mergeCell ref="C65:C67"/>
    <mergeCell ref="C69:C71"/>
    <mergeCell ref="C75:C76"/>
    <mergeCell ref="B49:B55"/>
  </mergeCells>
  <printOptions/>
  <pageMargins left="0.7086614173228347" right="0.7086614173228347" top="0.7480314960629921" bottom="0.7480314960629921" header="0.31496062992125984" footer="0.31496062992125984"/>
  <pageSetup orientation="portrait" scale="32" r:id="rId2"/>
  <rowBreaks count="1" manualBreakCount="1">
    <brk id="4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0"/>
  <sheetViews>
    <sheetView view="pageBreakPreview" zoomScale="85" zoomScaleSheetLayoutView="85" zoomScalePageLayoutView="0" workbookViewId="0" topLeftCell="A1">
      <selection activeCell="O14" sqref="O14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9.75" customHeight="1">
      <c r="A2" s="97"/>
      <c r="B2" s="245"/>
      <c r="C2" s="246"/>
      <c r="D2" s="247" t="s">
        <v>136</v>
      </c>
      <c r="E2" s="248"/>
      <c r="F2" s="248"/>
      <c r="G2" s="248"/>
      <c r="H2" s="248"/>
      <c r="I2" s="248"/>
      <c r="J2" s="249" t="s">
        <v>202</v>
      </c>
      <c r="K2" s="250"/>
      <c r="L2" s="251"/>
      <c r="M2" s="246"/>
      <c r="N2" s="252"/>
    </row>
    <row r="3" spans="1:14" ht="4.5" customHeight="1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8" customHeight="1">
      <c r="A4" s="101"/>
      <c r="B4" s="253" t="s">
        <v>137</v>
      </c>
      <c r="C4" s="254"/>
      <c r="D4" s="255"/>
      <c r="E4" s="256" t="s">
        <v>167</v>
      </c>
      <c r="F4" s="257"/>
      <c r="G4" s="257"/>
      <c r="H4" s="257"/>
      <c r="I4" s="257"/>
      <c r="J4" s="257"/>
      <c r="K4" s="257"/>
      <c r="L4" s="257"/>
      <c r="M4" s="257"/>
      <c r="N4" s="258"/>
    </row>
    <row r="5" spans="1:14" ht="5.25" customHeight="1">
      <c r="A5" s="101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5.25" customHeight="1">
      <c r="A6" s="101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1"/>
      <c r="M6" s="109"/>
      <c r="N6" s="110"/>
    </row>
    <row r="7" spans="1:14" ht="20.25" customHeight="1">
      <c r="A7" s="101"/>
      <c r="B7" s="232" t="s">
        <v>138</v>
      </c>
      <c r="C7" s="233"/>
      <c r="D7" s="233"/>
      <c r="E7" s="233"/>
      <c r="F7" s="233"/>
      <c r="G7" s="233"/>
      <c r="H7" s="233" t="s">
        <v>139</v>
      </c>
      <c r="I7" s="233"/>
      <c r="J7" s="233"/>
      <c r="K7" s="233"/>
      <c r="L7" s="234" t="s">
        <v>140</v>
      </c>
      <c r="M7" s="235"/>
      <c r="N7" s="236"/>
    </row>
    <row r="8" spans="1:14" ht="61.5" customHeight="1">
      <c r="A8" s="101"/>
      <c r="B8" s="228" t="s">
        <v>57</v>
      </c>
      <c r="C8" s="205"/>
      <c r="D8" s="205"/>
      <c r="E8" s="205"/>
      <c r="F8" s="205"/>
      <c r="G8" s="205"/>
      <c r="H8" s="205" t="s">
        <v>210</v>
      </c>
      <c r="I8" s="205"/>
      <c r="J8" s="205"/>
      <c r="K8" s="205"/>
      <c r="L8" s="237" t="s">
        <v>187</v>
      </c>
      <c r="M8" s="238"/>
      <c r="N8" s="239"/>
    </row>
    <row r="9" spans="1:14" ht="31.5" customHeight="1">
      <c r="A9" s="101"/>
      <c r="B9" s="230" t="s">
        <v>141</v>
      </c>
      <c r="C9" s="231"/>
      <c r="D9" s="231"/>
      <c r="E9" s="231"/>
      <c r="F9" s="231"/>
      <c r="G9" s="231"/>
      <c r="H9" s="231"/>
      <c r="I9" s="231"/>
      <c r="J9" s="231"/>
      <c r="K9" s="231"/>
      <c r="L9" s="240" t="s">
        <v>142</v>
      </c>
      <c r="M9" s="241"/>
      <c r="N9" s="242"/>
    </row>
    <row r="10" spans="1:14" ht="43.5" customHeight="1">
      <c r="A10" s="101"/>
      <c r="B10" s="243" t="s">
        <v>261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05" t="s">
        <v>266</v>
      </c>
      <c r="M10" s="205"/>
      <c r="N10" s="229"/>
    </row>
    <row r="11" spans="1:14" ht="5.25" customHeight="1">
      <c r="A11" s="10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4"/>
      <c r="N11" s="115"/>
    </row>
    <row r="12" spans="1:14" ht="15">
      <c r="A12" s="101"/>
      <c r="B12" s="208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</row>
    <row r="13" spans="1:14" ht="43.5" customHeight="1">
      <c r="A13" s="101"/>
      <c r="B13" s="228" t="s">
        <v>181</v>
      </c>
      <c r="C13" s="205"/>
      <c r="D13" s="205"/>
      <c r="E13" s="205"/>
      <c r="F13" s="205"/>
      <c r="G13" s="205"/>
      <c r="H13" s="205" t="s">
        <v>182</v>
      </c>
      <c r="I13" s="205"/>
      <c r="J13" s="205"/>
      <c r="K13" s="205"/>
      <c r="L13" s="205"/>
      <c r="M13" s="205"/>
      <c r="N13" s="229"/>
    </row>
    <row r="14" spans="1:14" ht="5.25" customHeight="1">
      <c r="A14" s="10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ht="15">
      <c r="A15" s="101"/>
      <c r="B15" s="208" t="s">
        <v>144</v>
      </c>
      <c r="C15" s="209"/>
      <c r="D15" s="209"/>
      <c r="E15" s="209"/>
      <c r="F15" s="209"/>
      <c r="G15" s="209"/>
      <c r="H15" s="209" t="s">
        <v>145</v>
      </c>
      <c r="I15" s="209"/>
      <c r="J15" s="209"/>
      <c r="K15" s="209"/>
      <c r="L15" s="209"/>
      <c r="M15" s="209"/>
      <c r="N15" s="212"/>
    </row>
    <row r="16" spans="1:14" ht="48.75" customHeight="1">
      <c r="A16" s="101"/>
      <c r="B16" s="228" t="s">
        <v>146</v>
      </c>
      <c r="C16" s="205"/>
      <c r="D16" s="205"/>
      <c r="E16" s="205"/>
      <c r="F16" s="205"/>
      <c r="G16" s="205"/>
      <c r="H16" s="205" t="s">
        <v>183</v>
      </c>
      <c r="I16" s="205"/>
      <c r="J16" s="205"/>
      <c r="K16" s="205"/>
      <c r="L16" s="205"/>
      <c r="M16" s="205"/>
      <c r="N16" s="229"/>
    </row>
    <row r="17" spans="1:14" ht="5.25" customHeight="1">
      <c r="A17" s="10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15">
      <c r="A18" s="101"/>
      <c r="B18" s="230" t="s">
        <v>147</v>
      </c>
      <c r="C18" s="231"/>
      <c r="D18" s="231"/>
      <c r="E18" s="231" t="s">
        <v>148</v>
      </c>
      <c r="F18" s="231"/>
      <c r="G18" s="231"/>
      <c r="H18" s="211" t="s">
        <v>149</v>
      </c>
      <c r="I18" s="209"/>
      <c r="J18" s="209"/>
      <c r="K18" s="209"/>
      <c r="L18" s="209"/>
      <c r="M18" s="209"/>
      <c r="N18" s="212"/>
    </row>
    <row r="19" spans="1:14" ht="58.5" customHeight="1">
      <c r="A19" s="101"/>
      <c r="B19" s="203">
        <v>0.96</v>
      </c>
      <c r="C19" s="204"/>
      <c r="D19" s="204"/>
      <c r="E19" s="205" t="s">
        <v>150</v>
      </c>
      <c r="F19" s="205"/>
      <c r="G19" s="205"/>
      <c r="H19" s="206" t="s">
        <v>184</v>
      </c>
      <c r="I19" s="204"/>
      <c r="J19" s="204"/>
      <c r="K19" s="204"/>
      <c r="L19" s="204"/>
      <c r="M19" s="204"/>
      <c r="N19" s="207"/>
    </row>
    <row r="20" spans="1:14" ht="5.25" customHeight="1">
      <c r="A20" s="101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</row>
    <row r="21" spans="1:14" ht="15">
      <c r="A21" s="101"/>
      <c r="B21" s="208" t="s">
        <v>151</v>
      </c>
      <c r="C21" s="209"/>
      <c r="D21" s="209"/>
      <c r="E21" s="209"/>
      <c r="F21" s="209"/>
      <c r="G21" s="210"/>
      <c r="H21" s="211" t="s">
        <v>152</v>
      </c>
      <c r="I21" s="209"/>
      <c r="J21" s="209"/>
      <c r="K21" s="209"/>
      <c r="L21" s="209"/>
      <c r="M21" s="209"/>
      <c r="N21" s="212"/>
    </row>
    <row r="22" spans="1:14" ht="75.75" customHeight="1">
      <c r="A22" s="101"/>
      <c r="B22" s="203" t="s">
        <v>185</v>
      </c>
      <c r="C22" s="204"/>
      <c r="D22" s="204"/>
      <c r="E22" s="204"/>
      <c r="F22" s="204"/>
      <c r="G22" s="213"/>
      <c r="H22" s="206" t="s">
        <v>186</v>
      </c>
      <c r="I22" s="204"/>
      <c r="J22" s="204"/>
      <c r="K22" s="204"/>
      <c r="L22" s="204"/>
      <c r="M22" s="204"/>
      <c r="N22" s="207"/>
    </row>
    <row r="23" spans="1:14" ht="6.75" customHeight="1">
      <c r="A23" s="101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2:14" ht="35.25" customHeight="1">
      <c r="B24" s="214" t="s">
        <v>199</v>
      </c>
      <c r="C24" s="215"/>
      <c r="D24" s="215"/>
      <c r="E24" s="215"/>
      <c r="F24" s="215"/>
      <c r="G24" s="216"/>
      <c r="H24" s="220" t="s">
        <v>153</v>
      </c>
      <c r="I24" s="221"/>
      <c r="J24" s="133"/>
      <c r="K24" s="222" t="s">
        <v>154</v>
      </c>
      <c r="L24" s="223"/>
      <c r="M24" s="223"/>
      <c r="N24" s="224"/>
    </row>
    <row r="25" spans="2:14" ht="35.25" customHeight="1">
      <c r="B25" s="217"/>
      <c r="C25" s="218"/>
      <c r="D25" s="218"/>
      <c r="E25" s="218"/>
      <c r="F25" s="218"/>
      <c r="G25" s="219"/>
      <c r="H25" s="220" t="s">
        <v>155</v>
      </c>
      <c r="I25" s="221"/>
      <c r="J25" s="133" t="s">
        <v>260</v>
      </c>
      <c r="K25" s="225"/>
      <c r="L25" s="226"/>
      <c r="M25" s="226"/>
      <c r="N25" s="227"/>
    </row>
    <row r="26" spans="2:14" ht="15">
      <c r="B26" s="199" t="s">
        <v>156</v>
      </c>
      <c r="C26" s="200"/>
      <c r="D26" s="200"/>
      <c r="E26" s="200"/>
      <c r="F26" s="200"/>
      <c r="G26" s="201"/>
      <c r="H26" s="202"/>
      <c r="I26" s="202"/>
      <c r="J26" s="202"/>
      <c r="K26" s="202"/>
      <c r="L26" s="202"/>
      <c r="M26" s="202"/>
      <c r="N26" s="202"/>
    </row>
    <row r="261" ht="15">
      <c r="R261" s="126" t="s">
        <v>157</v>
      </c>
    </row>
    <row r="262" ht="15">
      <c r="R262" s="126" t="s">
        <v>158</v>
      </c>
    </row>
    <row r="263" ht="15">
      <c r="R263" s="126" t="s">
        <v>159</v>
      </c>
    </row>
    <row r="264" ht="15">
      <c r="R264" s="126" t="s">
        <v>14</v>
      </c>
    </row>
    <row r="265" ht="15">
      <c r="R265" s="126" t="s">
        <v>160</v>
      </c>
    </row>
    <row r="266" ht="15">
      <c r="R266" s="126" t="s">
        <v>161</v>
      </c>
    </row>
    <row r="267" ht="15">
      <c r="R267" s="126" t="s">
        <v>162</v>
      </c>
    </row>
    <row r="268" ht="15">
      <c r="R268" s="126" t="s">
        <v>163</v>
      </c>
    </row>
    <row r="269" ht="15">
      <c r="R269" s="126" t="s">
        <v>164</v>
      </c>
    </row>
    <row r="270" ht="15">
      <c r="R270" s="126" t="s">
        <v>165</v>
      </c>
    </row>
    <row r="271" ht="15">
      <c r="R271" s="126" t="s">
        <v>200</v>
      </c>
    </row>
    <row r="272" ht="15">
      <c r="R272" s="126" t="s">
        <v>166</v>
      </c>
    </row>
    <row r="273" ht="15">
      <c r="R273" s="126" t="s">
        <v>167</v>
      </c>
    </row>
    <row r="274" ht="15">
      <c r="R274" s="126" t="s">
        <v>201</v>
      </c>
    </row>
    <row r="275" ht="15">
      <c r="R275" s="126" t="s">
        <v>168</v>
      </c>
    </row>
    <row r="276" ht="15">
      <c r="R276" s="126" t="s">
        <v>169</v>
      </c>
    </row>
    <row r="277" ht="15">
      <c r="R277" s="126" t="s">
        <v>170</v>
      </c>
    </row>
    <row r="278" ht="15">
      <c r="R278" s="126" t="s">
        <v>171</v>
      </c>
    </row>
    <row r="279" ht="15">
      <c r="R279" s="126" t="s">
        <v>172</v>
      </c>
    </row>
    <row r="280" ht="15">
      <c r="R280" s="126" t="s">
        <v>173</v>
      </c>
    </row>
    <row r="284" ht="15">
      <c r="R284" s="126" t="s">
        <v>174</v>
      </c>
    </row>
    <row r="285" ht="15">
      <c r="R285" s="126" t="s">
        <v>175</v>
      </c>
    </row>
    <row r="286" ht="15">
      <c r="R286" s="126" t="s">
        <v>176</v>
      </c>
    </row>
    <row r="287" ht="15">
      <c r="R287" s="126" t="s">
        <v>177</v>
      </c>
    </row>
    <row r="288" ht="15">
      <c r="R288" s="126" t="s">
        <v>178</v>
      </c>
    </row>
    <row r="289" ht="15">
      <c r="R289" s="126" t="s">
        <v>179</v>
      </c>
    </row>
    <row r="290" ht="15">
      <c r="R290" s="126" t="s">
        <v>180</v>
      </c>
    </row>
  </sheetData>
  <sheetProtection/>
  <mergeCells count="40">
    <mergeCell ref="B2:C2"/>
    <mergeCell ref="D2:I2"/>
    <mergeCell ref="J2:L2"/>
    <mergeCell ref="M2:N2"/>
    <mergeCell ref="B4:D4"/>
    <mergeCell ref="E4:N4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15:G15"/>
    <mergeCell ref="H15:N15"/>
    <mergeCell ref="B16:G16"/>
    <mergeCell ref="H16:N16"/>
    <mergeCell ref="B18:D18"/>
    <mergeCell ref="E18:G18"/>
    <mergeCell ref="H18:N18"/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</mergeCells>
  <dataValidations count="3">
    <dataValidation type="list" allowBlank="1" showInputMessage="1" showErrorMessage="1" sqref="L8:N8">
      <formula1>"Eficacia,Eficiencia,Efectividad"</formula1>
    </dataValidation>
    <dataValidation type="list" allowBlank="1" showInputMessage="1" showErrorMessage="1" sqref="B22:G22">
      <formula1>"Estable,Creciente,Decreciente"</formula1>
    </dataValidation>
    <dataValidation type="list" allowBlank="1" showInputMessage="1" showErrorMessage="1" sqref="E4:N4">
      <formula1>$R$261:$R$280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0"/>
  <sheetViews>
    <sheetView view="pageBreakPreview" zoomScale="85" zoomScaleSheetLayoutView="85" zoomScalePageLayoutView="0" workbookViewId="0" topLeftCell="A1">
      <selection activeCell="J25" sqref="J25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9.75" customHeight="1">
      <c r="A2" s="97"/>
      <c r="B2" s="245"/>
      <c r="C2" s="246"/>
      <c r="D2" s="247" t="s">
        <v>136</v>
      </c>
      <c r="E2" s="248"/>
      <c r="F2" s="248"/>
      <c r="G2" s="248"/>
      <c r="H2" s="248"/>
      <c r="I2" s="248"/>
      <c r="J2" s="249" t="s">
        <v>202</v>
      </c>
      <c r="K2" s="250"/>
      <c r="L2" s="251"/>
      <c r="M2" s="246"/>
      <c r="N2" s="252"/>
    </row>
    <row r="3" spans="1:14" ht="4.5" customHeight="1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8" customHeight="1">
      <c r="A4" s="101"/>
      <c r="B4" s="253" t="s">
        <v>137</v>
      </c>
      <c r="C4" s="254"/>
      <c r="D4" s="255"/>
      <c r="E4" s="256" t="s">
        <v>167</v>
      </c>
      <c r="F4" s="257"/>
      <c r="G4" s="257"/>
      <c r="H4" s="257"/>
      <c r="I4" s="257"/>
      <c r="J4" s="257"/>
      <c r="K4" s="257"/>
      <c r="L4" s="257"/>
      <c r="M4" s="257"/>
      <c r="N4" s="258"/>
    </row>
    <row r="5" spans="1:14" ht="5.25" customHeight="1">
      <c r="A5" s="101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5.25" customHeight="1">
      <c r="A6" s="101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1"/>
      <c r="M6" s="109"/>
      <c r="N6" s="110"/>
    </row>
    <row r="7" spans="1:14" ht="20.25" customHeight="1">
      <c r="A7" s="101"/>
      <c r="B7" s="232" t="s">
        <v>138</v>
      </c>
      <c r="C7" s="233"/>
      <c r="D7" s="233"/>
      <c r="E7" s="233"/>
      <c r="F7" s="233"/>
      <c r="G7" s="233"/>
      <c r="H7" s="233" t="s">
        <v>139</v>
      </c>
      <c r="I7" s="233"/>
      <c r="J7" s="233"/>
      <c r="K7" s="233"/>
      <c r="L7" s="234" t="s">
        <v>140</v>
      </c>
      <c r="M7" s="235"/>
      <c r="N7" s="236"/>
    </row>
    <row r="8" spans="1:14" ht="61.5" customHeight="1">
      <c r="A8" s="101"/>
      <c r="B8" s="263" t="s">
        <v>189</v>
      </c>
      <c r="C8" s="264"/>
      <c r="D8" s="264"/>
      <c r="E8" s="264"/>
      <c r="F8" s="264"/>
      <c r="G8" s="264"/>
      <c r="H8" s="205" t="s">
        <v>211</v>
      </c>
      <c r="I8" s="205"/>
      <c r="J8" s="205"/>
      <c r="K8" s="205"/>
      <c r="L8" s="237" t="s">
        <v>188</v>
      </c>
      <c r="M8" s="238"/>
      <c r="N8" s="239"/>
    </row>
    <row r="9" spans="1:14" ht="31.5" customHeight="1">
      <c r="A9" s="101"/>
      <c r="B9" s="230" t="s">
        <v>141</v>
      </c>
      <c r="C9" s="231"/>
      <c r="D9" s="231"/>
      <c r="E9" s="231"/>
      <c r="F9" s="231"/>
      <c r="G9" s="231"/>
      <c r="H9" s="231"/>
      <c r="I9" s="231"/>
      <c r="J9" s="231"/>
      <c r="K9" s="231"/>
      <c r="L9" s="240" t="s">
        <v>142</v>
      </c>
      <c r="M9" s="241"/>
      <c r="N9" s="242"/>
    </row>
    <row r="10" spans="1:14" ht="43.5" customHeight="1">
      <c r="A10" s="101"/>
      <c r="B10" s="243" t="s">
        <v>60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05">
        <v>24</v>
      </c>
      <c r="M10" s="205"/>
      <c r="N10" s="229"/>
    </row>
    <row r="11" spans="1:14" ht="5.25" customHeight="1">
      <c r="A11" s="10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4"/>
      <c r="N11" s="115"/>
    </row>
    <row r="12" spans="1:14" ht="15">
      <c r="A12" s="101"/>
      <c r="B12" s="208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</row>
    <row r="13" spans="1:18" ht="43.5" customHeight="1">
      <c r="A13" s="101"/>
      <c r="B13" s="228" t="s">
        <v>190</v>
      </c>
      <c r="C13" s="205"/>
      <c r="D13" s="205"/>
      <c r="E13" s="205"/>
      <c r="F13" s="205"/>
      <c r="G13" s="205"/>
      <c r="H13" s="205" t="s">
        <v>191</v>
      </c>
      <c r="I13" s="205"/>
      <c r="J13" s="205"/>
      <c r="K13" s="205"/>
      <c r="L13" s="205"/>
      <c r="M13" s="205"/>
      <c r="N13" s="229"/>
      <c r="R13" s="128"/>
    </row>
    <row r="14" spans="1:14" ht="5.25" customHeight="1">
      <c r="A14" s="10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ht="15">
      <c r="A15" s="101"/>
      <c r="B15" s="208" t="s">
        <v>144</v>
      </c>
      <c r="C15" s="209"/>
      <c r="D15" s="209"/>
      <c r="E15" s="209"/>
      <c r="F15" s="209"/>
      <c r="G15" s="209"/>
      <c r="H15" s="209" t="s">
        <v>145</v>
      </c>
      <c r="I15" s="209"/>
      <c r="J15" s="209"/>
      <c r="K15" s="209"/>
      <c r="L15" s="209"/>
      <c r="M15" s="209"/>
      <c r="N15" s="212"/>
    </row>
    <row r="16" spans="1:14" ht="48.75" customHeight="1">
      <c r="A16" s="101"/>
      <c r="B16" s="228" t="s">
        <v>146</v>
      </c>
      <c r="C16" s="205"/>
      <c r="D16" s="205"/>
      <c r="E16" s="205"/>
      <c r="F16" s="205"/>
      <c r="G16" s="205"/>
      <c r="H16" s="205" t="s">
        <v>192</v>
      </c>
      <c r="I16" s="205"/>
      <c r="J16" s="205"/>
      <c r="K16" s="205"/>
      <c r="L16" s="205"/>
      <c r="M16" s="205"/>
      <c r="N16" s="229"/>
    </row>
    <row r="17" spans="1:14" ht="5.25" customHeight="1">
      <c r="A17" s="10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15">
      <c r="A18" s="101"/>
      <c r="B18" s="230" t="s">
        <v>147</v>
      </c>
      <c r="C18" s="231"/>
      <c r="D18" s="231"/>
      <c r="E18" s="231" t="s">
        <v>148</v>
      </c>
      <c r="F18" s="231"/>
      <c r="G18" s="231"/>
      <c r="H18" s="211" t="s">
        <v>149</v>
      </c>
      <c r="I18" s="209"/>
      <c r="J18" s="209"/>
      <c r="K18" s="209"/>
      <c r="L18" s="209"/>
      <c r="M18" s="209"/>
      <c r="N18" s="212"/>
    </row>
    <row r="19" spans="1:14" ht="58.5" customHeight="1">
      <c r="A19" s="101"/>
      <c r="B19" s="203">
        <v>1</v>
      </c>
      <c r="C19" s="204"/>
      <c r="D19" s="204"/>
      <c r="E19" s="205" t="s">
        <v>150</v>
      </c>
      <c r="F19" s="205"/>
      <c r="G19" s="205"/>
      <c r="H19" s="206" t="s">
        <v>184</v>
      </c>
      <c r="I19" s="204"/>
      <c r="J19" s="204"/>
      <c r="K19" s="204"/>
      <c r="L19" s="204"/>
      <c r="M19" s="204"/>
      <c r="N19" s="207"/>
    </row>
    <row r="20" spans="1:14" ht="5.25" customHeight="1">
      <c r="A20" s="101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</row>
    <row r="21" spans="1:14" ht="15">
      <c r="A21" s="101"/>
      <c r="B21" s="208" t="s">
        <v>151</v>
      </c>
      <c r="C21" s="209"/>
      <c r="D21" s="209"/>
      <c r="E21" s="209"/>
      <c r="F21" s="209"/>
      <c r="G21" s="210"/>
      <c r="H21" s="211" t="s">
        <v>152</v>
      </c>
      <c r="I21" s="209"/>
      <c r="J21" s="209"/>
      <c r="K21" s="209"/>
      <c r="L21" s="209"/>
      <c r="M21" s="209"/>
      <c r="N21" s="212"/>
    </row>
    <row r="22" spans="1:14" ht="75.75" customHeight="1">
      <c r="A22" s="101"/>
      <c r="B22" s="203" t="s">
        <v>185</v>
      </c>
      <c r="C22" s="204"/>
      <c r="D22" s="204"/>
      <c r="E22" s="204"/>
      <c r="F22" s="204"/>
      <c r="G22" s="213"/>
      <c r="H22" s="206" t="s">
        <v>195</v>
      </c>
      <c r="I22" s="204"/>
      <c r="J22" s="204"/>
      <c r="K22" s="204"/>
      <c r="L22" s="204"/>
      <c r="M22" s="204"/>
      <c r="N22" s="207"/>
    </row>
    <row r="23" spans="1:14" ht="6.75" customHeight="1">
      <c r="A23" s="101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2:14" ht="35.25" customHeight="1">
      <c r="B24" s="214" t="s">
        <v>199</v>
      </c>
      <c r="C24" s="215"/>
      <c r="D24" s="215"/>
      <c r="E24" s="215"/>
      <c r="F24" s="215"/>
      <c r="G24" s="216"/>
      <c r="H24" s="220" t="s">
        <v>153</v>
      </c>
      <c r="I24" s="221"/>
      <c r="J24" s="125"/>
      <c r="K24" s="259" t="s">
        <v>154</v>
      </c>
      <c r="L24" s="260"/>
      <c r="M24" s="260"/>
      <c r="N24" s="261"/>
    </row>
    <row r="25" spans="2:14" ht="35.25" customHeight="1">
      <c r="B25" s="217"/>
      <c r="C25" s="218"/>
      <c r="D25" s="218"/>
      <c r="E25" s="218"/>
      <c r="F25" s="218"/>
      <c r="G25" s="219"/>
      <c r="H25" s="220" t="s">
        <v>155</v>
      </c>
      <c r="I25" s="221"/>
      <c r="J25" s="125" t="s">
        <v>260</v>
      </c>
      <c r="K25" s="220"/>
      <c r="L25" s="262"/>
      <c r="M25" s="262"/>
      <c r="N25" s="221"/>
    </row>
    <row r="26" spans="2:14" ht="15">
      <c r="B26" s="199" t="s">
        <v>156</v>
      </c>
      <c r="C26" s="200"/>
      <c r="D26" s="200"/>
      <c r="E26" s="200"/>
      <c r="F26" s="200"/>
      <c r="G26" s="201"/>
      <c r="H26" s="202"/>
      <c r="I26" s="202"/>
      <c r="J26" s="202"/>
      <c r="K26" s="202"/>
      <c r="L26" s="202"/>
      <c r="M26" s="202"/>
      <c r="N26" s="202"/>
    </row>
    <row r="261" ht="15">
      <c r="R261" s="126" t="s">
        <v>157</v>
      </c>
    </row>
    <row r="262" ht="15">
      <c r="R262" s="126" t="s">
        <v>158</v>
      </c>
    </row>
    <row r="263" ht="15">
      <c r="R263" s="126" t="s">
        <v>159</v>
      </c>
    </row>
    <row r="264" ht="15">
      <c r="R264" s="126" t="s">
        <v>14</v>
      </c>
    </row>
    <row r="265" ht="15">
      <c r="R265" s="126" t="s">
        <v>160</v>
      </c>
    </row>
    <row r="266" ht="15">
      <c r="R266" s="126" t="s">
        <v>161</v>
      </c>
    </row>
    <row r="267" ht="15">
      <c r="R267" s="126" t="s">
        <v>162</v>
      </c>
    </row>
    <row r="268" ht="15">
      <c r="R268" s="126" t="s">
        <v>163</v>
      </c>
    </row>
    <row r="269" ht="15">
      <c r="R269" s="126" t="s">
        <v>164</v>
      </c>
    </row>
    <row r="270" ht="15">
      <c r="R270" s="126" t="s">
        <v>165</v>
      </c>
    </row>
    <row r="271" ht="15">
      <c r="R271" s="126" t="s">
        <v>200</v>
      </c>
    </row>
    <row r="272" ht="15">
      <c r="R272" s="126" t="s">
        <v>166</v>
      </c>
    </row>
    <row r="273" ht="15">
      <c r="R273" s="126" t="s">
        <v>167</v>
      </c>
    </row>
    <row r="274" ht="15">
      <c r="R274" s="126" t="s">
        <v>201</v>
      </c>
    </row>
    <row r="275" ht="15">
      <c r="R275" s="126" t="s">
        <v>168</v>
      </c>
    </row>
    <row r="276" ht="15">
      <c r="R276" s="126" t="s">
        <v>169</v>
      </c>
    </row>
    <row r="277" ht="15">
      <c r="R277" s="126" t="s">
        <v>170</v>
      </c>
    </row>
    <row r="278" ht="15">
      <c r="R278" s="126" t="s">
        <v>171</v>
      </c>
    </row>
    <row r="279" ht="15">
      <c r="R279" s="126" t="s">
        <v>172</v>
      </c>
    </row>
    <row r="280" ht="15">
      <c r="R280" s="126" t="s">
        <v>173</v>
      </c>
    </row>
    <row r="284" ht="15">
      <c r="R284" s="126" t="s">
        <v>174</v>
      </c>
    </row>
    <row r="285" ht="15">
      <c r="R285" s="126" t="s">
        <v>175</v>
      </c>
    </row>
    <row r="286" ht="15">
      <c r="R286" s="126" t="s">
        <v>176</v>
      </c>
    </row>
    <row r="287" ht="15">
      <c r="R287" s="126" t="s">
        <v>177</v>
      </c>
    </row>
    <row r="288" ht="15">
      <c r="R288" s="126" t="s">
        <v>178</v>
      </c>
    </row>
    <row r="289" ht="15">
      <c r="R289" s="126" t="s">
        <v>179</v>
      </c>
    </row>
    <row r="290" ht="15">
      <c r="R290" s="126" t="s">
        <v>180</v>
      </c>
    </row>
  </sheetData>
  <sheetProtection/>
  <mergeCells count="40">
    <mergeCell ref="B2:C2"/>
    <mergeCell ref="D2:I2"/>
    <mergeCell ref="J2:L2"/>
    <mergeCell ref="M2:N2"/>
    <mergeCell ref="B4:D4"/>
    <mergeCell ref="E4:N4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15:G15"/>
    <mergeCell ref="H15:N15"/>
    <mergeCell ref="B16:G16"/>
    <mergeCell ref="H16:N16"/>
    <mergeCell ref="B18:D18"/>
    <mergeCell ref="E18:G18"/>
    <mergeCell ref="H18:N18"/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</mergeCells>
  <dataValidations count="4">
    <dataValidation type="list" allowBlank="1" showInputMessage="1" showErrorMessage="1" sqref="B22:G22">
      <formula1>"Estable,Creciente,Decreciente"</formula1>
    </dataValidation>
    <dataValidation type="list" allowBlank="1" showInputMessage="1" showErrorMessage="1" sqref="L8:N8">
      <formula1>"Eficacia,Eficiencia,Efectividad"</formula1>
    </dataValidation>
    <dataValidation type="list" allowBlank="1" showInputMessage="1" showErrorMessage="1" sqref="H22:N22">
      <formula1>"Suma,Acumulado"</formula1>
    </dataValidation>
    <dataValidation type="list" allowBlank="1" showInputMessage="1" showErrorMessage="1" sqref="E4:N4">
      <formula1>$R$261:$R$280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0"/>
  <sheetViews>
    <sheetView view="pageBreakPreview" zoomScale="85" zoomScaleSheetLayoutView="85" zoomScalePageLayoutView="0" workbookViewId="0" topLeftCell="A1">
      <selection activeCell="J25" sqref="J25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9.75" customHeight="1">
      <c r="A2" s="97"/>
      <c r="B2" s="245"/>
      <c r="C2" s="246"/>
      <c r="D2" s="247" t="s">
        <v>136</v>
      </c>
      <c r="E2" s="248"/>
      <c r="F2" s="248"/>
      <c r="G2" s="248"/>
      <c r="H2" s="248"/>
      <c r="I2" s="248"/>
      <c r="J2" s="249" t="s">
        <v>202</v>
      </c>
      <c r="K2" s="250"/>
      <c r="L2" s="251"/>
      <c r="M2" s="246"/>
      <c r="N2" s="252"/>
    </row>
    <row r="3" spans="1:14" ht="4.5" customHeight="1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8" customHeight="1">
      <c r="A4" s="101"/>
      <c r="B4" s="253" t="s">
        <v>137</v>
      </c>
      <c r="C4" s="254"/>
      <c r="D4" s="255"/>
      <c r="E4" s="256" t="s">
        <v>167</v>
      </c>
      <c r="F4" s="257"/>
      <c r="G4" s="257"/>
      <c r="H4" s="257"/>
      <c r="I4" s="257"/>
      <c r="J4" s="257"/>
      <c r="K4" s="257"/>
      <c r="L4" s="257"/>
      <c r="M4" s="257"/>
      <c r="N4" s="258"/>
    </row>
    <row r="5" spans="1:14" ht="5.25" customHeight="1">
      <c r="A5" s="101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5.25" customHeight="1">
      <c r="A6" s="101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1"/>
      <c r="M6" s="109"/>
      <c r="N6" s="110"/>
    </row>
    <row r="7" spans="1:14" ht="20.25" customHeight="1">
      <c r="A7" s="101"/>
      <c r="B7" s="232" t="s">
        <v>138</v>
      </c>
      <c r="C7" s="233"/>
      <c r="D7" s="233"/>
      <c r="E7" s="233"/>
      <c r="F7" s="233"/>
      <c r="G7" s="233"/>
      <c r="H7" s="233" t="s">
        <v>139</v>
      </c>
      <c r="I7" s="233"/>
      <c r="J7" s="233"/>
      <c r="K7" s="233"/>
      <c r="L7" s="234" t="s">
        <v>140</v>
      </c>
      <c r="M7" s="235"/>
      <c r="N7" s="236"/>
    </row>
    <row r="8" spans="1:14" ht="32.25" customHeight="1">
      <c r="A8" s="101"/>
      <c r="B8" s="263" t="s">
        <v>203</v>
      </c>
      <c r="C8" s="264"/>
      <c r="D8" s="264"/>
      <c r="E8" s="264"/>
      <c r="F8" s="264"/>
      <c r="G8" s="264"/>
      <c r="H8" s="205" t="s">
        <v>198</v>
      </c>
      <c r="I8" s="205"/>
      <c r="J8" s="205"/>
      <c r="K8" s="205"/>
      <c r="L8" s="237" t="s">
        <v>194</v>
      </c>
      <c r="M8" s="238"/>
      <c r="N8" s="239"/>
    </row>
    <row r="9" spans="1:14" ht="31.5" customHeight="1">
      <c r="A9" s="101"/>
      <c r="B9" s="230" t="s">
        <v>141</v>
      </c>
      <c r="C9" s="231"/>
      <c r="D9" s="231"/>
      <c r="E9" s="231"/>
      <c r="F9" s="231"/>
      <c r="G9" s="231"/>
      <c r="H9" s="231"/>
      <c r="I9" s="231"/>
      <c r="J9" s="231"/>
      <c r="K9" s="231"/>
      <c r="L9" s="240" t="s">
        <v>142</v>
      </c>
      <c r="M9" s="241"/>
      <c r="N9" s="242"/>
    </row>
    <row r="10" spans="1:14" ht="43.5" customHeight="1">
      <c r="A10" s="101"/>
      <c r="B10" s="243" t="s">
        <v>249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05"/>
      <c r="M10" s="205"/>
      <c r="N10" s="229"/>
    </row>
    <row r="11" spans="1:14" ht="5.25" customHeight="1">
      <c r="A11" s="10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4"/>
      <c r="N11" s="115"/>
    </row>
    <row r="12" spans="1:14" ht="15">
      <c r="A12" s="101"/>
      <c r="B12" s="208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</row>
    <row r="13" spans="1:18" ht="43.5" customHeight="1">
      <c r="A13" s="101"/>
      <c r="B13" s="228" t="s">
        <v>204</v>
      </c>
      <c r="C13" s="205"/>
      <c r="D13" s="205"/>
      <c r="E13" s="205"/>
      <c r="F13" s="205"/>
      <c r="G13" s="205"/>
      <c r="H13" s="205" t="s">
        <v>205</v>
      </c>
      <c r="I13" s="205"/>
      <c r="J13" s="205"/>
      <c r="K13" s="205"/>
      <c r="L13" s="205"/>
      <c r="M13" s="205"/>
      <c r="N13" s="229"/>
      <c r="R13" s="128"/>
    </row>
    <row r="14" spans="1:14" ht="5.25" customHeight="1">
      <c r="A14" s="10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ht="15">
      <c r="A15" s="101"/>
      <c r="B15" s="208" t="s">
        <v>144</v>
      </c>
      <c r="C15" s="209"/>
      <c r="D15" s="209"/>
      <c r="E15" s="209"/>
      <c r="F15" s="209"/>
      <c r="G15" s="209"/>
      <c r="H15" s="209" t="s">
        <v>145</v>
      </c>
      <c r="I15" s="209"/>
      <c r="J15" s="209"/>
      <c r="K15" s="209"/>
      <c r="L15" s="209"/>
      <c r="M15" s="209"/>
      <c r="N15" s="212"/>
    </row>
    <row r="16" spans="1:14" ht="48.75" customHeight="1">
      <c r="A16" s="101"/>
      <c r="B16" s="228" t="s">
        <v>146</v>
      </c>
      <c r="C16" s="205"/>
      <c r="D16" s="205"/>
      <c r="E16" s="205"/>
      <c r="F16" s="205"/>
      <c r="G16" s="205"/>
      <c r="H16" s="205" t="s">
        <v>192</v>
      </c>
      <c r="I16" s="205"/>
      <c r="J16" s="205"/>
      <c r="K16" s="205"/>
      <c r="L16" s="205"/>
      <c r="M16" s="205"/>
      <c r="N16" s="229"/>
    </row>
    <row r="17" spans="1:14" ht="5.25" customHeight="1">
      <c r="A17" s="10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15">
      <c r="A18" s="101"/>
      <c r="B18" s="230" t="s">
        <v>147</v>
      </c>
      <c r="C18" s="231"/>
      <c r="D18" s="231"/>
      <c r="E18" s="231" t="s">
        <v>148</v>
      </c>
      <c r="F18" s="231"/>
      <c r="G18" s="231"/>
      <c r="H18" s="211" t="s">
        <v>149</v>
      </c>
      <c r="I18" s="209"/>
      <c r="J18" s="209"/>
      <c r="K18" s="209"/>
      <c r="L18" s="209"/>
      <c r="M18" s="209"/>
      <c r="N18" s="212"/>
    </row>
    <row r="19" spans="1:14" ht="58.5" customHeight="1">
      <c r="A19" s="101"/>
      <c r="B19" s="203">
        <v>1</v>
      </c>
      <c r="C19" s="204"/>
      <c r="D19" s="204"/>
      <c r="E19" s="205" t="s">
        <v>150</v>
      </c>
      <c r="F19" s="205"/>
      <c r="G19" s="205"/>
      <c r="H19" s="206" t="s">
        <v>184</v>
      </c>
      <c r="I19" s="204"/>
      <c r="J19" s="204"/>
      <c r="K19" s="204"/>
      <c r="L19" s="204"/>
      <c r="M19" s="204"/>
      <c r="N19" s="207"/>
    </row>
    <row r="20" spans="1:14" ht="5.25" customHeight="1">
      <c r="A20" s="101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</row>
    <row r="21" spans="1:14" ht="15">
      <c r="A21" s="101"/>
      <c r="B21" s="208" t="s">
        <v>151</v>
      </c>
      <c r="C21" s="209"/>
      <c r="D21" s="209"/>
      <c r="E21" s="209"/>
      <c r="F21" s="209"/>
      <c r="G21" s="210"/>
      <c r="H21" s="211" t="s">
        <v>152</v>
      </c>
      <c r="I21" s="209"/>
      <c r="J21" s="209"/>
      <c r="K21" s="209"/>
      <c r="L21" s="209"/>
      <c r="M21" s="209"/>
      <c r="N21" s="212"/>
    </row>
    <row r="22" spans="1:14" ht="37.5" customHeight="1">
      <c r="A22" s="101"/>
      <c r="B22" s="203" t="s">
        <v>185</v>
      </c>
      <c r="C22" s="204"/>
      <c r="D22" s="204"/>
      <c r="E22" s="204"/>
      <c r="F22" s="204"/>
      <c r="G22" s="213"/>
      <c r="H22" s="206" t="s">
        <v>195</v>
      </c>
      <c r="I22" s="204"/>
      <c r="J22" s="204"/>
      <c r="K22" s="204"/>
      <c r="L22" s="204"/>
      <c r="M22" s="204"/>
      <c r="N22" s="207"/>
    </row>
    <row r="23" spans="1:14" ht="6.75" customHeight="1">
      <c r="A23" s="101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2:14" ht="35.25" customHeight="1">
      <c r="B24" s="214" t="s">
        <v>199</v>
      </c>
      <c r="C24" s="215"/>
      <c r="D24" s="215"/>
      <c r="E24" s="215"/>
      <c r="F24" s="215"/>
      <c r="G24" s="216"/>
      <c r="H24" s="225" t="s">
        <v>153</v>
      </c>
      <c r="I24" s="227"/>
      <c r="J24" s="133"/>
      <c r="K24" s="222" t="s">
        <v>154</v>
      </c>
      <c r="L24" s="223"/>
      <c r="M24" s="223"/>
      <c r="N24" s="224"/>
    </row>
    <row r="25" spans="2:14" ht="35.25" customHeight="1">
      <c r="B25" s="217"/>
      <c r="C25" s="218"/>
      <c r="D25" s="218"/>
      <c r="E25" s="218"/>
      <c r="F25" s="218"/>
      <c r="G25" s="219"/>
      <c r="H25" s="225" t="s">
        <v>155</v>
      </c>
      <c r="I25" s="227"/>
      <c r="J25" s="133" t="s">
        <v>260</v>
      </c>
      <c r="K25" s="225"/>
      <c r="L25" s="226"/>
      <c r="M25" s="226"/>
      <c r="N25" s="227"/>
    </row>
    <row r="26" spans="2:14" ht="15">
      <c r="B26" s="199" t="s">
        <v>156</v>
      </c>
      <c r="C26" s="200"/>
      <c r="D26" s="200"/>
      <c r="E26" s="200"/>
      <c r="F26" s="200"/>
      <c r="G26" s="201"/>
      <c r="H26" s="202"/>
      <c r="I26" s="202"/>
      <c r="J26" s="202"/>
      <c r="K26" s="202"/>
      <c r="L26" s="202"/>
      <c r="M26" s="202"/>
      <c r="N26" s="202"/>
    </row>
    <row r="261" ht="15">
      <c r="R261" s="126" t="s">
        <v>157</v>
      </c>
    </row>
    <row r="262" ht="15">
      <c r="R262" s="126" t="s">
        <v>158</v>
      </c>
    </row>
    <row r="263" ht="15">
      <c r="R263" s="126" t="s">
        <v>159</v>
      </c>
    </row>
    <row r="264" ht="15">
      <c r="R264" s="126" t="s">
        <v>14</v>
      </c>
    </row>
    <row r="265" ht="15">
      <c r="R265" s="126" t="s">
        <v>160</v>
      </c>
    </row>
    <row r="266" ht="15">
      <c r="R266" s="126" t="s">
        <v>161</v>
      </c>
    </row>
    <row r="267" ht="15">
      <c r="R267" s="126" t="s">
        <v>162</v>
      </c>
    </row>
    <row r="268" ht="15">
      <c r="R268" s="126" t="s">
        <v>163</v>
      </c>
    </row>
    <row r="269" ht="15">
      <c r="R269" s="126" t="s">
        <v>164</v>
      </c>
    </row>
    <row r="270" ht="15">
      <c r="R270" s="126" t="s">
        <v>165</v>
      </c>
    </row>
    <row r="271" ht="15">
      <c r="R271" s="126" t="s">
        <v>200</v>
      </c>
    </row>
    <row r="272" ht="15">
      <c r="R272" s="126" t="s">
        <v>166</v>
      </c>
    </row>
    <row r="273" ht="15">
      <c r="R273" s="126" t="s">
        <v>167</v>
      </c>
    </row>
    <row r="274" ht="15">
      <c r="R274" s="126" t="s">
        <v>201</v>
      </c>
    </row>
    <row r="275" ht="15">
      <c r="R275" s="126" t="s">
        <v>168</v>
      </c>
    </row>
    <row r="276" ht="15">
      <c r="R276" s="126" t="s">
        <v>169</v>
      </c>
    </row>
    <row r="277" ht="15">
      <c r="R277" s="126" t="s">
        <v>170</v>
      </c>
    </row>
    <row r="278" ht="15">
      <c r="R278" s="126" t="s">
        <v>171</v>
      </c>
    </row>
    <row r="279" ht="15">
      <c r="R279" s="126" t="s">
        <v>172</v>
      </c>
    </row>
    <row r="280" ht="15">
      <c r="R280" s="126" t="s">
        <v>173</v>
      </c>
    </row>
    <row r="284" ht="15">
      <c r="R284" s="126" t="s">
        <v>174</v>
      </c>
    </row>
    <row r="285" ht="15">
      <c r="R285" s="126" t="s">
        <v>175</v>
      </c>
    </row>
    <row r="286" ht="15">
      <c r="R286" s="126" t="s">
        <v>176</v>
      </c>
    </row>
    <row r="287" ht="15">
      <c r="R287" s="126" t="s">
        <v>177</v>
      </c>
    </row>
    <row r="288" ht="15">
      <c r="R288" s="126" t="s">
        <v>178</v>
      </c>
    </row>
    <row r="289" ht="15">
      <c r="R289" s="126" t="s">
        <v>179</v>
      </c>
    </row>
    <row r="290" ht="15">
      <c r="R290" s="126" t="s">
        <v>180</v>
      </c>
    </row>
  </sheetData>
  <sheetProtection/>
  <mergeCells count="40">
    <mergeCell ref="B2:C2"/>
    <mergeCell ref="D2:I2"/>
    <mergeCell ref="J2:L2"/>
    <mergeCell ref="M2:N2"/>
    <mergeCell ref="B4:D4"/>
    <mergeCell ref="E4:N4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15:G15"/>
    <mergeCell ref="H15:N15"/>
    <mergeCell ref="B16:G16"/>
    <mergeCell ref="H16:N16"/>
    <mergeCell ref="B18:D18"/>
    <mergeCell ref="E18:G18"/>
    <mergeCell ref="H18:N18"/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</mergeCells>
  <dataValidations count="4">
    <dataValidation type="list" allowBlank="1" showInputMessage="1" showErrorMessage="1" sqref="H22:N22">
      <formula1>"Suma,Acumulado"</formula1>
    </dataValidation>
    <dataValidation type="list" allowBlank="1" showInputMessage="1" showErrorMessage="1" sqref="L8:N8">
      <formula1>"Eficacia,Eficiencia,Efectividad"</formula1>
    </dataValidation>
    <dataValidation type="list" allowBlank="1" showInputMessage="1" showErrorMessage="1" sqref="B22:G22">
      <formula1>"Estable,Creciente,Decreciente"</formula1>
    </dataValidation>
    <dataValidation type="list" allowBlank="1" showInputMessage="1" showErrorMessage="1" sqref="E4:N4">
      <formula1>$R$261:$R$280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0"/>
  <sheetViews>
    <sheetView view="pageBreakPreview" zoomScale="85" zoomScaleSheetLayoutView="85" zoomScalePageLayoutView="0" workbookViewId="0" topLeftCell="A1">
      <selection activeCell="J25" sqref="J25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9.75" customHeight="1">
      <c r="A2" s="97"/>
      <c r="B2" s="245"/>
      <c r="C2" s="246"/>
      <c r="D2" s="247" t="s">
        <v>136</v>
      </c>
      <c r="E2" s="248"/>
      <c r="F2" s="248"/>
      <c r="G2" s="248"/>
      <c r="H2" s="248"/>
      <c r="I2" s="248"/>
      <c r="J2" s="249" t="s">
        <v>202</v>
      </c>
      <c r="K2" s="250"/>
      <c r="L2" s="251"/>
      <c r="M2" s="246"/>
      <c r="N2" s="252"/>
    </row>
    <row r="3" spans="1:14" ht="4.5" customHeight="1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8" customHeight="1">
      <c r="A4" s="101"/>
      <c r="B4" s="253" t="s">
        <v>137</v>
      </c>
      <c r="C4" s="254"/>
      <c r="D4" s="255"/>
      <c r="E4" s="256" t="s">
        <v>167</v>
      </c>
      <c r="F4" s="257"/>
      <c r="G4" s="257"/>
      <c r="H4" s="257"/>
      <c r="I4" s="257"/>
      <c r="J4" s="257"/>
      <c r="K4" s="257"/>
      <c r="L4" s="257"/>
      <c r="M4" s="257"/>
      <c r="N4" s="258"/>
    </row>
    <row r="5" spans="1:14" ht="5.25" customHeight="1">
      <c r="A5" s="101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5.25" customHeight="1">
      <c r="A6" s="101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1"/>
      <c r="M6" s="109"/>
      <c r="N6" s="110"/>
    </row>
    <row r="7" spans="1:14" ht="20.25" customHeight="1">
      <c r="A7" s="101"/>
      <c r="B7" s="232" t="s">
        <v>138</v>
      </c>
      <c r="C7" s="233"/>
      <c r="D7" s="233"/>
      <c r="E7" s="233"/>
      <c r="F7" s="233"/>
      <c r="G7" s="233"/>
      <c r="H7" s="233" t="s">
        <v>139</v>
      </c>
      <c r="I7" s="233"/>
      <c r="J7" s="233"/>
      <c r="K7" s="233"/>
      <c r="L7" s="234" t="s">
        <v>140</v>
      </c>
      <c r="M7" s="235"/>
      <c r="N7" s="236"/>
    </row>
    <row r="8" spans="1:14" ht="32.25" customHeight="1">
      <c r="A8" s="101"/>
      <c r="B8" s="265" t="s">
        <v>250</v>
      </c>
      <c r="C8" s="266"/>
      <c r="D8" s="266"/>
      <c r="E8" s="266"/>
      <c r="F8" s="266"/>
      <c r="G8" s="266"/>
      <c r="H8" s="205" t="s">
        <v>196</v>
      </c>
      <c r="I8" s="205"/>
      <c r="J8" s="205"/>
      <c r="K8" s="205"/>
      <c r="L8" s="237" t="s">
        <v>194</v>
      </c>
      <c r="M8" s="238"/>
      <c r="N8" s="239"/>
    </row>
    <row r="9" spans="1:14" ht="31.5" customHeight="1">
      <c r="A9" s="101"/>
      <c r="B9" s="230" t="s">
        <v>141</v>
      </c>
      <c r="C9" s="231"/>
      <c r="D9" s="231"/>
      <c r="E9" s="231"/>
      <c r="F9" s="231"/>
      <c r="G9" s="231"/>
      <c r="H9" s="231"/>
      <c r="I9" s="231"/>
      <c r="J9" s="231"/>
      <c r="K9" s="231"/>
      <c r="L9" s="240" t="s">
        <v>142</v>
      </c>
      <c r="M9" s="241"/>
      <c r="N9" s="242"/>
    </row>
    <row r="10" spans="1:14" ht="43.5" customHeight="1">
      <c r="A10" s="101"/>
      <c r="B10" s="243" t="s">
        <v>245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05" t="s">
        <v>244</v>
      </c>
      <c r="M10" s="205"/>
      <c r="N10" s="229"/>
    </row>
    <row r="11" spans="1:14" ht="5.25" customHeight="1">
      <c r="A11" s="10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4"/>
      <c r="N11" s="115"/>
    </row>
    <row r="12" spans="1:14" ht="15">
      <c r="A12" s="101"/>
      <c r="B12" s="208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</row>
    <row r="13" spans="1:18" ht="43.5" customHeight="1">
      <c r="A13" s="101"/>
      <c r="B13" s="228" t="s">
        <v>231</v>
      </c>
      <c r="C13" s="205"/>
      <c r="D13" s="205"/>
      <c r="E13" s="205"/>
      <c r="F13" s="205"/>
      <c r="G13" s="205"/>
      <c r="H13" s="205" t="s">
        <v>232</v>
      </c>
      <c r="I13" s="205"/>
      <c r="J13" s="205"/>
      <c r="K13" s="205"/>
      <c r="L13" s="205"/>
      <c r="M13" s="205"/>
      <c r="N13" s="229"/>
      <c r="R13" s="128"/>
    </row>
    <row r="14" spans="1:14" ht="5.25" customHeight="1">
      <c r="A14" s="10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ht="15">
      <c r="A15" s="101"/>
      <c r="B15" s="208" t="s">
        <v>144</v>
      </c>
      <c r="C15" s="209"/>
      <c r="D15" s="209"/>
      <c r="E15" s="209"/>
      <c r="F15" s="209"/>
      <c r="G15" s="209"/>
      <c r="H15" s="209" t="s">
        <v>145</v>
      </c>
      <c r="I15" s="209"/>
      <c r="J15" s="209"/>
      <c r="K15" s="209"/>
      <c r="L15" s="209"/>
      <c r="M15" s="209"/>
      <c r="N15" s="212"/>
    </row>
    <row r="16" spans="1:14" ht="48.75" customHeight="1">
      <c r="A16" s="101"/>
      <c r="B16" s="228" t="s">
        <v>146</v>
      </c>
      <c r="C16" s="205"/>
      <c r="D16" s="205"/>
      <c r="E16" s="205"/>
      <c r="F16" s="205"/>
      <c r="G16" s="205"/>
      <c r="H16" s="205" t="s">
        <v>233</v>
      </c>
      <c r="I16" s="205"/>
      <c r="J16" s="205"/>
      <c r="K16" s="205"/>
      <c r="L16" s="205"/>
      <c r="M16" s="205"/>
      <c r="N16" s="229"/>
    </row>
    <row r="17" spans="1:14" ht="5.25" customHeight="1">
      <c r="A17" s="10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15">
      <c r="A18" s="101"/>
      <c r="B18" s="230" t="s">
        <v>147</v>
      </c>
      <c r="C18" s="231"/>
      <c r="D18" s="231"/>
      <c r="E18" s="231" t="s">
        <v>148</v>
      </c>
      <c r="F18" s="231"/>
      <c r="G18" s="231"/>
      <c r="H18" s="211" t="s">
        <v>149</v>
      </c>
      <c r="I18" s="209"/>
      <c r="J18" s="209"/>
      <c r="K18" s="209"/>
      <c r="L18" s="209"/>
      <c r="M18" s="209"/>
      <c r="N18" s="212"/>
    </row>
    <row r="19" spans="1:14" ht="58.5" customHeight="1">
      <c r="A19" s="101"/>
      <c r="B19" s="203" t="s">
        <v>206</v>
      </c>
      <c r="C19" s="204"/>
      <c r="D19" s="204"/>
      <c r="E19" s="205" t="s">
        <v>150</v>
      </c>
      <c r="F19" s="205"/>
      <c r="G19" s="205"/>
      <c r="H19" s="206" t="s">
        <v>184</v>
      </c>
      <c r="I19" s="204"/>
      <c r="J19" s="204"/>
      <c r="K19" s="204"/>
      <c r="L19" s="204"/>
      <c r="M19" s="204"/>
      <c r="N19" s="207"/>
    </row>
    <row r="20" spans="1:14" ht="5.25" customHeight="1">
      <c r="A20" s="101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</row>
    <row r="21" spans="1:14" ht="15">
      <c r="A21" s="101"/>
      <c r="B21" s="208" t="s">
        <v>151</v>
      </c>
      <c r="C21" s="209"/>
      <c r="D21" s="209"/>
      <c r="E21" s="209"/>
      <c r="F21" s="209"/>
      <c r="G21" s="210"/>
      <c r="H21" s="211" t="s">
        <v>152</v>
      </c>
      <c r="I21" s="209"/>
      <c r="J21" s="209"/>
      <c r="K21" s="209"/>
      <c r="L21" s="209"/>
      <c r="M21" s="209"/>
      <c r="N21" s="212"/>
    </row>
    <row r="22" spans="1:14" ht="37.5" customHeight="1">
      <c r="A22" s="101"/>
      <c r="B22" s="203" t="s">
        <v>185</v>
      </c>
      <c r="C22" s="204"/>
      <c r="D22" s="204"/>
      <c r="E22" s="204"/>
      <c r="F22" s="204"/>
      <c r="G22" s="213"/>
      <c r="H22" s="206" t="s">
        <v>195</v>
      </c>
      <c r="I22" s="204"/>
      <c r="J22" s="204"/>
      <c r="K22" s="204"/>
      <c r="L22" s="204"/>
      <c r="M22" s="204"/>
      <c r="N22" s="207"/>
    </row>
    <row r="23" spans="1:14" ht="6.75" customHeight="1">
      <c r="A23" s="101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2:14" ht="35.25" customHeight="1">
      <c r="B24" s="214" t="s">
        <v>199</v>
      </c>
      <c r="C24" s="215"/>
      <c r="D24" s="215"/>
      <c r="E24" s="215"/>
      <c r="F24" s="215"/>
      <c r="G24" s="216"/>
      <c r="H24" s="225" t="s">
        <v>153</v>
      </c>
      <c r="I24" s="227"/>
      <c r="J24" s="133"/>
      <c r="K24" s="222" t="s">
        <v>154</v>
      </c>
      <c r="L24" s="223"/>
      <c r="M24" s="223"/>
      <c r="N24" s="224"/>
    </row>
    <row r="25" spans="2:14" ht="35.25" customHeight="1">
      <c r="B25" s="217"/>
      <c r="C25" s="218"/>
      <c r="D25" s="218"/>
      <c r="E25" s="218"/>
      <c r="F25" s="218"/>
      <c r="G25" s="219"/>
      <c r="H25" s="225" t="s">
        <v>155</v>
      </c>
      <c r="I25" s="227"/>
      <c r="J25" s="133" t="s">
        <v>260</v>
      </c>
      <c r="K25" s="225"/>
      <c r="L25" s="226"/>
      <c r="M25" s="226"/>
      <c r="N25" s="227"/>
    </row>
    <row r="26" spans="2:14" ht="15">
      <c r="B26" s="199" t="s">
        <v>156</v>
      </c>
      <c r="C26" s="200"/>
      <c r="D26" s="200"/>
      <c r="E26" s="200"/>
      <c r="F26" s="200"/>
      <c r="G26" s="201"/>
      <c r="H26" s="202"/>
      <c r="I26" s="202"/>
      <c r="J26" s="202"/>
      <c r="K26" s="202"/>
      <c r="L26" s="202"/>
      <c r="M26" s="202"/>
      <c r="N26" s="202"/>
    </row>
    <row r="261" ht="15">
      <c r="R261" s="126" t="s">
        <v>157</v>
      </c>
    </row>
    <row r="262" ht="15">
      <c r="R262" s="126" t="s">
        <v>158</v>
      </c>
    </row>
    <row r="263" ht="15">
      <c r="R263" s="126" t="s">
        <v>159</v>
      </c>
    </row>
    <row r="264" ht="15">
      <c r="R264" s="126" t="s">
        <v>14</v>
      </c>
    </row>
    <row r="265" ht="15">
      <c r="R265" s="126" t="s">
        <v>160</v>
      </c>
    </row>
    <row r="266" ht="15">
      <c r="R266" s="126" t="s">
        <v>161</v>
      </c>
    </row>
    <row r="267" ht="15">
      <c r="R267" s="126" t="s">
        <v>162</v>
      </c>
    </row>
    <row r="268" ht="15">
      <c r="R268" s="126" t="s">
        <v>163</v>
      </c>
    </row>
    <row r="269" ht="15">
      <c r="R269" s="126" t="s">
        <v>164</v>
      </c>
    </row>
    <row r="270" ht="15">
      <c r="R270" s="126" t="s">
        <v>165</v>
      </c>
    </row>
    <row r="271" ht="15">
      <c r="R271" s="126" t="s">
        <v>200</v>
      </c>
    </row>
    <row r="272" ht="15">
      <c r="R272" s="126" t="s">
        <v>166</v>
      </c>
    </row>
    <row r="273" ht="15">
      <c r="R273" s="126" t="s">
        <v>167</v>
      </c>
    </row>
    <row r="274" ht="15">
      <c r="R274" s="126" t="s">
        <v>201</v>
      </c>
    </row>
    <row r="275" ht="15">
      <c r="R275" s="126" t="s">
        <v>168</v>
      </c>
    </row>
    <row r="276" ht="15">
      <c r="R276" s="126" t="s">
        <v>169</v>
      </c>
    </row>
    <row r="277" ht="15">
      <c r="R277" s="126" t="s">
        <v>170</v>
      </c>
    </row>
    <row r="278" ht="15">
      <c r="R278" s="126" t="s">
        <v>171</v>
      </c>
    </row>
    <row r="279" ht="15">
      <c r="R279" s="126" t="s">
        <v>172</v>
      </c>
    </row>
    <row r="280" ht="15">
      <c r="R280" s="126" t="s">
        <v>173</v>
      </c>
    </row>
    <row r="284" ht="15">
      <c r="R284" s="126" t="s">
        <v>174</v>
      </c>
    </row>
    <row r="285" ht="15">
      <c r="R285" s="126" t="s">
        <v>175</v>
      </c>
    </row>
    <row r="286" ht="15">
      <c r="R286" s="126" t="s">
        <v>176</v>
      </c>
    </row>
    <row r="287" ht="15">
      <c r="R287" s="126" t="s">
        <v>177</v>
      </c>
    </row>
    <row r="288" ht="15">
      <c r="R288" s="126" t="s">
        <v>178</v>
      </c>
    </row>
    <row r="289" ht="15">
      <c r="R289" s="126" t="s">
        <v>179</v>
      </c>
    </row>
    <row r="290" ht="15">
      <c r="R290" s="126" t="s">
        <v>180</v>
      </c>
    </row>
  </sheetData>
  <sheetProtection/>
  <mergeCells count="40"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  <mergeCell ref="B15:G15"/>
    <mergeCell ref="H15:N15"/>
    <mergeCell ref="B16:G16"/>
    <mergeCell ref="H16:N16"/>
    <mergeCell ref="B18:D18"/>
    <mergeCell ref="E18:G18"/>
    <mergeCell ref="H18:N18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B22:G22">
      <formula1>"Estable,Creciente,Decreciente"</formula1>
    </dataValidation>
    <dataValidation type="list" allowBlank="1" showInputMessage="1" showErrorMessage="1" sqref="L8:N8">
      <formula1>"Eficacia,Eficiencia,Efectividad"</formula1>
    </dataValidation>
    <dataValidation type="list" allowBlank="1" showInputMessage="1" showErrorMessage="1" sqref="H22:N22">
      <formula1>"Suma,Acumulado"</formula1>
    </dataValidation>
    <dataValidation type="list" allowBlank="1" showInputMessage="1" showErrorMessage="1" sqref="E4:N4">
      <formula1>$R$261:$R$280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0"/>
  <sheetViews>
    <sheetView view="pageBreakPreview" zoomScale="85" zoomScaleSheetLayoutView="85" zoomScalePageLayoutView="0" workbookViewId="0" topLeftCell="A1">
      <selection activeCell="J25" sqref="J25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9.75" customHeight="1">
      <c r="A2" s="97"/>
      <c r="B2" s="245"/>
      <c r="C2" s="246"/>
      <c r="D2" s="247" t="s">
        <v>136</v>
      </c>
      <c r="E2" s="248"/>
      <c r="F2" s="248"/>
      <c r="G2" s="248"/>
      <c r="H2" s="248"/>
      <c r="I2" s="248"/>
      <c r="J2" s="249" t="s">
        <v>202</v>
      </c>
      <c r="K2" s="250"/>
      <c r="L2" s="251"/>
      <c r="M2" s="246"/>
      <c r="N2" s="252"/>
    </row>
    <row r="3" spans="1:14" ht="4.5" customHeight="1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8" customHeight="1">
      <c r="A4" s="101"/>
      <c r="B4" s="253" t="s">
        <v>137</v>
      </c>
      <c r="C4" s="254"/>
      <c r="D4" s="255"/>
      <c r="E4" s="256" t="s">
        <v>167</v>
      </c>
      <c r="F4" s="257"/>
      <c r="G4" s="257"/>
      <c r="H4" s="257"/>
      <c r="I4" s="257"/>
      <c r="J4" s="257"/>
      <c r="K4" s="257"/>
      <c r="L4" s="257"/>
      <c r="M4" s="257"/>
      <c r="N4" s="258"/>
    </row>
    <row r="5" spans="1:14" ht="5.25" customHeight="1">
      <c r="A5" s="101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5.25" customHeight="1">
      <c r="A6" s="101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1"/>
      <c r="M6" s="109"/>
      <c r="N6" s="110"/>
    </row>
    <row r="7" spans="1:14" ht="20.25" customHeight="1">
      <c r="A7" s="101"/>
      <c r="B7" s="232" t="s">
        <v>138</v>
      </c>
      <c r="C7" s="233"/>
      <c r="D7" s="233"/>
      <c r="E7" s="233"/>
      <c r="F7" s="233"/>
      <c r="G7" s="233"/>
      <c r="H7" s="233" t="s">
        <v>139</v>
      </c>
      <c r="I7" s="233"/>
      <c r="J7" s="233"/>
      <c r="K7" s="233"/>
      <c r="L7" s="234" t="s">
        <v>140</v>
      </c>
      <c r="M7" s="235"/>
      <c r="N7" s="236"/>
    </row>
    <row r="8" spans="1:14" ht="47.25" customHeight="1">
      <c r="A8" s="101"/>
      <c r="B8" s="263" t="s">
        <v>209</v>
      </c>
      <c r="C8" s="264"/>
      <c r="D8" s="264"/>
      <c r="E8" s="264"/>
      <c r="F8" s="264"/>
      <c r="G8" s="264"/>
      <c r="H8" s="205" t="s">
        <v>212</v>
      </c>
      <c r="I8" s="205"/>
      <c r="J8" s="205"/>
      <c r="K8" s="205"/>
      <c r="L8" s="237" t="s">
        <v>188</v>
      </c>
      <c r="M8" s="238"/>
      <c r="N8" s="239"/>
    </row>
    <row r="9" spans="1:14" ht="31.5" customHeight="1">
      <c r="A9" s="101"/>
      <c r="B9" s="230" t="s">
        <v>141</v>
      </c>
      <c r="C9" s="231"/>
      <c r="D9" s="231"/>
      <c r="E9" s="231"/>
      <c r="F9" s="231"/>
      <c r="G9" s="231"/>
      <c r="H9" s="231"/>
      <c r="I9" s="231"/>
      <c r="J9" s="231"/>
      <c r="K9" s="231"/>
      <c r="L9" s="240" t="s">
        <v>142</v>
      </c>
      <c r="M9" s="241"/>
      <c r="N9" s="242"/>
    </row>
    <row r="10" spans="1:14" ht="43.5" customHeight="1">
      <c r="A10" s="101"/>
      <c r="B10" s="243" t="s">
        <v>247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67">
        <v>1</v>
      </c>
      <c r="M10" s="205"/>
      <c r="N10" s="229"/>
    </row>
    <row r="11" spans="1:14" ht="5.25" customHeight="1">
      <c r="A11" s="10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4"/>
      <c r="N11" s="115"/>
    </row>
    <row r="12" spans="1:14" ht="15">
      <c r="A12" s="101"/>
      <c r="B12" s="208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</row>
    <row r="13" spans="1:18" ht="43.5" customHeight="1">
      <c r="A13" s="101"/>
      <c r="B13" s="228" t="s">
        <v>207</v>
      </c>
      <c r="C13" s="205"/>
      <c r="D13" s="205"/>
      <c r="E13" s="205"/>
      <c r="F13" s="205"/>
      <c r="G13" s="205"/>
      <c r="H13" s="205" t="s">
        <v>208</v>
      </c>
      <c r="I13" s="205"/>
      <c r="J13" s="205"/>
      <c r="K13" s="205"/>
      <c r="L13" s="205"/>
      <c r="M13" s="205"/>
      <c r="N13" s="229"/>
      <c r="R13" s="128"/>
    </row>
    <row r="14" spans="1:14" ht="5.25" customHeight="1">
      <c r="A14" s="10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ht="15">
      <c r="A15" s="101"/>
      <c r="B15" s="208" t="s">
        <v>144</v>
      </c>
      <c r="C15" s="209"/>
      <c r="D15" s="209"/>
      <c r="E15" s="209"/>
      <c r="F15" s="209"/>
      <c r="G15" s="209"/>
      <c r="H15" s="209" t="s">
        <v>145</v>
      </c>
      <c r="I15" s="209"/>
      <c r="J15" s="209"/>
      <c r="K15" s="209"/>
      <c r="L15" s="209"/>
      <c r="M15" s="209"/>
      <c r="N15" s="212"/>
    </row>
    <row r="16" spans="1:14" ht="48.75" customHeight="1">
      <c r="A16" s="101"/>
      <c r="B16" s="228" t="s">
        <v>146</v>
      </c>
      <c r="C16" s="205"/>
      <c r="D16" s="205"/>
      <c r="E16" s="205"/>
      <c r="F16" s="205"/>
      <c r="G16" s="205"/>
      <c r="H16" s="205" t="s">
        <v>192</v>
      </c>
      <c r="I16" s="205"/>
      <c r="J16" s="205"/>
      <c r="K16" s="205"/>
      <c r="L16" s="205"/>
      <c r="M16" s="205"/>
      <c r="N16" s="229"/>
    </row>
    <row r="17" spans="1:14" ht="5.25" customHeight="1">
      <c r="A17" s="10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15">
      <c r="A18" s="101"/>
      <c r="B18" s="230" t="s">
        <v>147</v>
      </c>
      <c r="C18" s="231"/>
      <c r="D18" s="231"/>
      <c r="E18" s="231" t="s">
        <v>148</v>
      </c>
      <c r="F18" s="231"/>
      <c r="G18" s="231"/>
      <c r="H18" s="211" t="s">
        <v>149</v>
      </c>
      <c r="I18" s="209"/>
      <c r="J18" s="209"/>
      <c r="K18" s="209"/>
      <c r="L18" s="209"/>
      <c r="M18" s="209"/>
      <c r="N18" s="212"/>
    </row>
    <row r="19" spans="1:14" ht="58.5" customHeight="1">
      <c r="A19" s="101"/>
      <c r="B19" s="203">
        <v>1</v>
      </c>
      <c r="C19" s="204"/>
      <c r="D19" s="204"/>
      <c r="E19" s="205" t="s">
        <v>150</v>
      </c>
      <c r="F19" s="205"/>
      <c r="G19" s="205"/>
      <c r="H19" s="206" t="s">
        <v>184</v>
      </c>
      <c r="I19" s="204"/>
      <c r="J19" s="204"/>
      <c r="K19" s="204"/>
      <c r="L19" s="204"/>
      <c r="M19" s="204"/>
      <c r="N19" s="207"/>
    </row>
    <row r="20" spans="1:14" ht="5.25" customHeight="1">
      <c r="A20" s="101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</row>
    <row r="21" spans="1:14" ht="15">
      <c r="A21" s="101"/>
      <c r="B21" s="208" t="s">
        <v>151</v>
      </c>
      <c r="C21" s="209"/>
      <c r="D21" s="209"/>
      <c r="E21" s="209"/>
      <c r="F21" s="209"/>
      <c r="G21" s="210"/>
      <c r="H21" s="211" t="s">
        <v>152</v>
      </c>
      <c r="I21" s="209"/>
      <c r="J21" s="209"/>
      <c r="K21" s="209"/>
      <c r="L21" s="209"/>
      <c r="M21" s="209"/>
      <c r="N21" s="212"/>
    </row>
    <row r="22" spans="1:14" ht="37.5" customHeight="1">
      <c r="A22" s="101"/>
      <c r="B22" s="203" t="s">
        <v>185</v>
      </c>
      <c r="C22" s="204"/>
      <c r="D22" s="204"/>
      <c r="E22" s="204"/>
      <c r="F22" s="204"/>
      <c r="G22" s="213"/>
      <c r="H22" s="206" t="s">
        <v>193</v>
      </c>
      <c r="I22" s="204"/>
      <c r="J22" s="204"/>
      <c r="K22" s="204"/>
      <c r="L22" s="204"/>
      <c r="M22" s="204"/>
      <c r="N22" s="207"/>
    </row>
    <row r="23" spans="1:14" ht="6.75" customHeight="1">
      <c r="A23" s="101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2:14" ht="35.25" customHeight="1">
      <c r="B24" s="214" t="s">
        <v>199</v>
      </c>
      <c r="C24" s="215"/>
      <c r="D24" s="215"/>
      <c r="E24" s="215"/>
      <c r="F24" s="215"/>
      <c r="G24" s="216"/>
      <c r="H24" s="225" t="s">
        <v>153</v>
      </c>
      <c r="I24" s="227"/>
      <c r="J24" s="133"/>
      <c r="K24" s="222" t="s">
        <v>154</v>
      </c>
      <c r="L24" s="223"/>
      <c r="M24" s="223"/>
      <c r="N24" s="224"/>
    </row>
    <row r="25" spans="2:14" ht="35.25" customHeight="1">
      <c r="B25" s="217"/>
      <c r="C25" s="218"/>
      <c r="D25" s="218"/>
      <c r="E25" s="218"/>
      <c r="F25" s="218"/>
      <c r="G25" s="219"/>
      <c r="H25" s="225" t="s">
        <v>155</v>
      </c>
      <c r="I25" s="227"/>
      <c r="J25" s="133" t="s">
        <v>260</v>
      </c>
      <c r="K25" s="225"/>
      <c r="L25" s="226"/>
      <c r="M25" s="226"/>
      <c r="N25" s="227"/>
    </row>
    <row r="26" spans="2:14" ht="15">
      <c r="B26" s="199" t="s">
        <v>156</v>
      </c>
      <c r="C26" s="200"/>
      <c r="D26" s="200"/>
      <c r="E26" s="200"/>
      <c r="F26" s="200"/>
      <c r="G26" s="201"/>
      <c r="H26" s="202"/>
      <c r="I26" s="202"/>
      <c r="J26" s="202"/>
      <c r="K26" s="202"/>
      <c r="L26" s="202"/>
      <c r="M26" s="202"/>
      <c r="N26" s="202"/>
    </row>
    <row r="261" ht="15">
      <c r="R261" s="126" t="s">
        <v>157</v>
      </c>
    </row>
    <row r="262" ht="15">
      <c r="R262" s="126" t="s">
        <v>158</v>
      </c>
    </row>
    <row r="263" ht="15">
      <c r="R263" s="126" t="s">
        <v>159</v>
      </c>
    </row>
    <row r="264" ht="15">
      <c r="R264" s="126" t="s">
        <v>14</v>
      </c>
    </row>
    <row r="265" ht="15">
      <c r="R265" s="126" t="s">
        <v>160</v>
      </c>
    </row>
    <row r="266" ht="15">
      <c r="R266" s="126" t="s">
        <v>161</v>
      </c>
    </row>
    <row r="267" ht="15">
      <c r="R267" s="126" t="s">
        <v>162</v>
      </c>
    </row>
    <row r="268" ht="15">
      <c r="R268" s="126" t="s">
        <v>163</v>
      </c>
    </row>
    <row r="269" ht="15">
      <c r="R269" s="126" t="s">
        <v>164</v>
      </c>
    </row>
    <row r="270" ht="15">
      <c r="R270" s="126" t="s">
        <v>165</v>
      </c>
    </row>
    <row r="271" ht="15">
      <c r="R271" s="126" t="s">
        <v>200</v>
      </c>
    </row>
    <row r="272" ht="15">
      <c r="R272" s="126" t="s">
        <v>166</v>
      </c>
    </row>
    <row r="273" ht="15">
      <c r="R273" s="126" t="s">
        <v>167</v>
      </c>
    </row>
    <row r="274" ht="15">
      <c r="R274" s="126" t="s">
        <v>201</v>
      </c>
    </row>
    <row r="275" ht="15">
      <c r="R275" s="126" t="s">
        <v>168</v>
      </c>
    </row>
    <row r="276" ht="15">
      <c r="R276" s="126" t="s">
        <v>169</v>
      </c>
    </row>
    <row r="277" ht="15">
      <c r="R277" s="126" t="s">
        <v>170</v>
      </c>
    </row>
    <row r="278" ht="15">
      <c r="R278" s="126" t="s">
        <v>171</v>
      </c>
    </row>
    <row r="279" ht="15">
      <c r="R279" s="126" t="s">
        <v>172</v>
      </c>
    </row>
    <row r="280" ht="15">
      <c r="R280" s="126" t="s">
        <v>173</v>
      </c>
    </row>
    <row r="284" ht="15">
      <c r="R284" s="126" t="s">
        <v>174</v>
      </c>
    </row>
    <row r="285" ht="15">
      <c r="R285" s="126" t="s">
        <v>175</v>
      </c>
    </row>
    <row r="286" ht="15">
      <c r="R286" s="126" t="s">
        <v>176</v>
      </c>
    </row>
    <row r="287" ht="15">
      <c r="R287" s="126" t="s">
        <v>177</v>
      </c>
    </row>
    <row r="288" ht="15">
      <c r="R288" s="126" t="s">
        <v>178</v>
      </c>
    </row>
    <row r="289" ht="15">
      <c r="R289" s="126" t="s">
        <v>179</v>
      </c>
    </row>
    <row r="290" ht="15">
      <c r="R290" s="126" t="s">
        <v>180</v>
      </c>
    </row>
  </sheetData>
  <sheetProtection/>
  <mergeCells count="40"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  <mergeCell ref="B15:G15"/>
    <mergeCell ref="H15:N15"/>
    <mergeCell ref="B16:G16"/>
    <mergeCell ref="H16:N16"/>
    <mergeCell ref="B18:D18"/>
    <mergeCell ref="E18:G18"/>
    <mergeCell ref="H18:N18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2:N22">
      <formula1>"Suma,Acumulado"</formula1>
    </dataValidation>
    <dataValidation type="list" allowBlank="1" showInputMessage="1" showErrorMessage="1" sqref="L8:N8">
      <formula1>"Eficacia,Eficiencia,Efectividad"</formula1>
    </dataValidation>
    <dataValidation type="list" allowBlank="1" showInputMessage="1" showErrorMessage="1" sqref="B22:G22">
      <formula1>"Estable,Creciente,Decreciente"</formula1>
    </dataValidation>
    <dataValidation type="list" allowBlank="1" showInputMessage="1" showErrorMessage="1" sqref="E4:N4">
      <formula1>$R$261:$R$280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R289"/>
  <sheetViews>
    <sheetView view="pageBreakPreview" zoomScale="85" zoomScaleSheetLayoutView="85" zoomScalePageLayoutView="0" workbookViewId="0" topLeftCell="A1">
      <selection activeCell="J24" sqref="J24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9.75" customHeight="1">
      <c r="A2" s="97"/>
      <c r="B2" s="245"/>
      <c r="C2" s="246"/>
      <c r="D2" s="247" t="s">
        <v>136</v>
      </c>
      <c r="E2" s="248"/>
      <c r="F2" s="248"/>
      <c r="G2" s="248"/>
      <c r="H2" s="248"/>
      <c r="I2" s="248"/>
      <c r="J2" s="249" t="s">
        <v>202</v>
      </c>
      <c r="K2" s="250"/>
      <c r="L2" s="251"/>
      <c r="M2" s="246"/>
      <c r="N2" s="252"/>
    </row>
    <row r="3" spans="1:14" ht="4.5" customHeight="1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8" customHeight="1">
      <c r="A4" s="101"/>
      <c r="B4" s="253" t="s">
        <v>137</v>
      </c>
      <c r="C4" s="254"/>
      <c r="D4" s="255"/>
      <c r="E4" s="256" t="s">
        <v>167</v>
      </c>
      <c r="F4" s="257"/>
      <c r="G4" s="257"/>
      <c r="H4" s="257"/>
      <c r="I4" s="257"/>
      <c r="J4" s="257"/>
      <c r="K4" s="257"/>
      <c r="L4" s="257"/>
      <c r="M4" s="257"/>
      <c r="N4" s="258"/>
    </row>
    <row r="5" spans="1:14" ht="5.25" customHeight="1">
      <c r="A5" s="101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5.25" customHeight="1">
      <c r="A6" s="101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1"/>
      <c r="M6" s="109"/>
      <c r="N6" s="110"/>
    </row>
    <row r="7" spans="1:14" ht="20.25" customHeight="1">
      <c r="A7" s="101"/>
      <c r="B7" s="232" t="s">
        <v>138</v>
      </c>
      <c r="C7" s="233"/>
      <c r="D7" s="233"/>
      <c r="E7" s="233"/>
      <c r="F7" s="233"/>
      <c r="G7" s="233"/>
      <c r="H7" s="233" t="s">
        <v>139</v>
      </c>
      <c r="I7" s="233"/>
      <c r="J7" s="233"/>
      <c r="K7" s="233"/>
      <c r="L7" s="234" t="s">
        <v>140</v>
      </c>
      <c r="M7" s="235"/>
      <c r="N7" s="236"/>
    </row>
    <row r="8" spans="1:14" ht="32.25" customHeight="1">
      <c r="A8" s="101"/>
      <c r="B8" s="228" t="s">
        <v>251</v>
      </c>
      <c r="C8" s="205"/>
      <c r="D8" s="205"/>
      <c r="E8" s="205"/>
      <c r="F8" s="205"/>
      <c r="G8" s="205"/>
      <c r="H8" s="205" t="s">
        <v>252</v>
      </c>
      <c r="I8" s="205"/>
      <c r="J8" s="205"/>
      <c r="K8" s="205"/>
      <c r="L8" s="237" t="s">
        <v>188</v>
      </c>
      <c r="M8" s="238"/>
      <c r="N8" s="239"/>
    </row>
    <row r="9" spans="1:14" ht="31.5" customHeight="1">
      <c r="A9" s="101"/>
      <c r="B9" s="230" t="s">
        <v>253</v>
      </c>
      <c r="C9" s="231"/>
      <c r="D9" s="231"/>
      <c r="E9" s="231"/>
      <c r="F9" s="231"/>
      <c r="G9" s="231"/>
      <c r="H9" s="231"/>
      <c r="I9" s="231"/>
      <c r="J9" s="231"/>
      <c r="K9" s="231"/>
      <c r="L9" s="240" t="s">
        <v>142</v>
      </c>
      <c r="M9" s="241"/>
      <c r="N9" s="242"/>
    </row>
    <row r="10" spans="1:14" ht="43.5" customHeight="1">
      <c r="A10" s="101"/>
      <c r="B10" s="243" t="s">
        <v>254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67">
        <v>0.15</v>
      </c>
      <c r="M10" s="205"/>
      <c r="N10" s="229"/>
    </row>
    <row r="11" spans="1:14" ht="5.25" customHeight="1">
      <c r="A11" s="10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4"/>
      <c r="N11" s="115"/>
    </row>
    <row r="12" spans="1:14" ht="15">
      <c r="A12" s="101"/>
      <c r="B12" s="208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</row>
    <row r="13" spans="1:18" ht="43.5" customHeight="1">
      <c r="A13" s="101"/>
      <c r="B13" s="228" t="s">
        <v>255</v>
      </c>
      <c r="C13" s="205"/>
      <c r="D13" s="205"/>
      <c r="E13" s="205"/>
      <c r="F13" s="205"/>
      <c r="G13" s="205"/>
      <c r="H13" s="205" t="s">
        <v>256</v>
      </c>
      <c r="I13" s="205"/>
      <c r="J13" s="205"/>
      <c r="K13" s="205"/>
      <c r="L13" s="205"/>
      <c r="M13" s="205"/>
      <c r="N13" s="229"/>
      <c r="R13" s="128"/>
    </row>
    <row r="14" spans="1:14" ht="5.25" customHeight="1">
      <c r="A14" s="10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ht="15">
      <c r="A15" s="101"/>
      <c r="B15" s="208" t="s">
        <v>144</v>
      </c>
      <c r="C15" s="209"/>
      <c r="D15" s="209"/>
      <c r="E15" s="209"/>
      <c r="F15" s="209"/>
      <c r="G15" s="209"/>
      <c r="H15" s="209" t="s">
        <v>145</v>
      </c>
      <c r="I15" s="209"/>
      <c r="J15" s="209"/>
      <c r="K15" s="209"/>
      <c r="L15" s="209"/>
      <c r="M15" s="209"/>
      <c r="N15" s="212"/>
    </row>
    <row r="16" spans="1:14" ht="48.75" customHeight="1">
      <c r="A16" s="101"/>
      <c r="B16" s="228" t="s">
        <v>257</v>
      </c>
      <c r="C16" s="205"/>
      <c r="D16" s="205"/>
      <c r="E16" s="205"/>
      <c r="F16" s="205"/>
      <c r="G16" s="205"/>
      <c r="H16" s="205" t="s">
        <v>258</v>
      </c>
      <c r="I16" s="205"/>
      <c r="J16" s="205"/>
      <c r="K16" s="205"/>
      <c r="L16" s="205"/>
      <c r="M16" s="205"/>
      <c r="N16" s="229"/>
    </row>
    <row r="17" spans="1:14" ht="5.25" customHeight="1">
      <c r="A17" s="10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15">
      <c r="A18" s="101"/>
      <c r="B18" s="230" t="s">
        <v>147</v>
      </c>
      <c r="C18" s="231"/>
      <c r="D18" s="231"/>
      <c r="E18" s="231" t="s">
        <v>148</v>
      </c>
      <c r="F18" s="231"/>
      <c r="G18" s="231"/>
      <c r="H18" s="211" t="s">
        <v>149</v>
      </c>
      <c r="I18" s="209"/>
      <c r="J18" s="209"/>
      <c r="K18" s="209"/>
      <c r="L18" s="209"/>
      <c r="M18" s="209"/>
      <c r="N18" s="212"/>
    </row>
    <row r="19" spans="1:14" ht="58.5" customHeight="1">
      <c r="A19" s="101"/>
      <c r="B19" s="268">
        <v>0</v>
      </c>
      <c r="C19" s="204"/>
      <c r="D19" s="204"/>
      <c r="E19" s="269"/>
      <c r="F19" s="269"/>
      <c r="G19" s="269"/>
      <c r="H19" s="205" t="s">
        <v>259</v>
      </c>
      <c r="I19" s="205"/>
      <c r="J19" s="205"/>
      <c r="K19" s="205"/>
      <c r="L19" s="205"/>
      <c r="M19" s="205"/>
      <c r="N19" s="229"/>
    </row>
    <row r="20" spans="1:14" ht="23.25" customHeight="1">
      <c r="A20" s="101"/>
      <c r="B20" s="208" t="s">
        <v>151</v>
      </c>
      <c r="C20" s="209"/>
      <c r="D20" s="209"/>
      <c r="E20" s="209"/>
      <c r="F20" s="209"/>
      <c r="G20" s="210"/>
      <c r="H20" s="211" t="s">
        <v>152</v>
      </c>
      <c r="I20" s="209"/>
      <c r="J20" s="209"/>
      <c r="K20" s="209"/>
      <c r="L20" s="209"/>
      <c r="M20" s="209"/>
      <c r="N20" s="212"/>
    </row>
    <row r="21" spans="1:14" ht="37.5" customHeight="1">
      <c r="A21" s="101"/>
      <c r="B21" s="203" t="s">
        <v>185</v>
      </c>
      <c r="C21" s="204"/>
      <c r="D21" s="204"/>
      <c r="E21" s="204"/>
      <c r="F21" s="204"/>
      <c r="G21" s="213"/>
      <c r="H21" s="206" t="s">
        <v>193</v>
      </c>
      <c r="I21" s="204"/>
      <c r="J21" s="204"/>
      <c r="K21" s="204"/>
      <c r="L21" s="204"/>
      <c r="M21" s="204"/>
      <c r="N21" s="207"/>
    </row>
    <row r="22" spans="1:14" ht="6.75" customHeight="1">
      <c r="A22" s="101"/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4"/>
    </row>
    <row r="23" spans="2:14" ht="35.25" customHeight="1">
      <c r="B23" s="214" t="s">
        <v>199</v>
      </c>
      <c r="C23" s="215"/>
      <c r="D23" s="215"/>
      <c r="E23" s="215"/>
      <c r="F23" s="215"/>
      <c r="G23" s="216"/>
      <c r="H23" s="225" t="s">
        <v>153</v>
      </c>
      <c r="I23" s="227"/>
      <c r="J23" s="133"/>
      <c r="K23" s="222" t="s">
        <v>154</v>
      </c>
      <c r="L23" s="223"/>
      <c r="M23" s="223"/>
      <c r="N23" s="224"/>
    </row>
    <row r="24" spans="2:14" ht="35.25" customHeight="1">
      <c r="B24" s="217"/>
      <c r="C24" s="218"/>
      <c r="D24" s="218"/>
      <c r="E24" s="218"/>
      <c r="F24" s="218"/>
      <c r="G24" s="219"/>
      <c r="H24" s="225" t="s">
        <v>155</v>
      </c>
      <c r="I24" s="227"/>
      <c r="J24" s="133" t="s">
        <v>260</v>
      </c>
      <c r="K24" s="225"/>
      <c r="L24" s="226"/>
      <c r="M24" s="226"/>
      <c r="N24" s="227"/>
    </row>
    <row r="25" spans="2:14" ht="15">
      <c r="B25" s="199" t="s">
        <v>156</v>
      </c>
      <c r="C25" s="200"/>
      <c r="D25" s="200"/>
      <c r="E25" s="200"/>
      <c r="F25" s="200"/>
      <c r="G25" s="201"/>
      <c r="H25" s="202"/>
      <c r="I25" s="202"/>
      <c r="J25" s="202"/>
      <c r="K25" s="202"/>
      <c r="L25" s="202"/>
      <c r="M25" s="202"/>
      <c r="N25" s="202"/>
    </row>
    <row r="260" ht="15">
      <c r="R260" s="126" t="s">
        <v>157</v>
      </c>
    </row>
    <row r="261" ht="15">
      <c r="R261" s="126" t="s">
        <v>158</v>
      </c>
    </row>
    <row r="262" ht="15">
      <c r="R262" s="126" t="s">
        <v>159</v>
      </c>
    </row>
    <row r="263" ht="15">
      <c r="R263" s="126" t="s">
        <v>14</v>
      </c>
    </row>
    <row r="264" ht="15">
      <c r="R264" s="126" t="s">
        <v>160</v>
      </c>
    </row>
    <row r="265" ht="15">
      <c r="R265" s="126" t="s">
        <v>161</v>
      </c>
    </row>
    <row r="266" ht="15">
      <c r="R266" s="126" t="s">
        <v>162</v>
      </c>
    </row>
    <row r="267" ht="15">
      <c r="R267" s="126" t="s">
        <v>163</v>
      </c>
    </row>
    <row r="268" ht="15">
      <c r="R268" s="126" t="s">
        <v>164</v>
      </c>
    </row>
    <row r="269" ht="15">
      <c r="R269" s="126" t="s">
        <v>165</v>
      </c>
    </row>
    <row r="270" ht="15">
      <c r="R270" s="126" t="s">
        <v>200</v>
      </c>
    </row>
    <row r="271" ht="15">
      <c r="R271" s="126" t="s">
        <v>166</v>
      </c>
    </row>
    <row r="272" ht="15">
      <c r="R272" s="126" t="s">
        <v>167</v>
      </c>
    </row>
    <row r="273" ht="15">
      <c r="R273" s="126" t="s">
        <v>201</v>
      </c>
    </row>
    <row r="274" ht="15">
      <c r="R274" s="126" t="s">
        <v>168</v>
      </c>
    </row>
    <row r="275" ht="15">
      <c r="R275" s="126" t="s">
        <v>169</v>
      </c>
    </row>
    <row r="276" ht="15">
      <c r="R276" s="126" t="s">
        <v>170</v>
      </c>
    </row>
    <row r="277" ht="15">
      <c r="R277" s="126" t="s">
        <v>171</v>
      </c>
    </row>
    <row r="278" ht="15">
      <c r="R278" s="126" t="s">
        <v>172</v>
      </c>
    </row>
    <row r="279" ht="15">
      <c r="R279" s="126" t="s">
        <v>173</v>
      </c>
    </row>
    <row r="283" ht="15">
      <c r="R283" s="126" t="s">
        <v>174</v>
      </c>
    </row>
    <row r="284" ht="15">
      <c r="R284" s="126" t="s">
        <v>175</v>
      </c>
    </row>
    <row r="285" ht="15">
      <c r="R285" s="126" t="s">
        <v>176</v>
      </c>
    </row>
    <row r="286" ht="15">
      <c r="R286" s="126" t="s">
        <v>177</v>
      </c>
    </row>
    <row r="287" ht="15">
      <c r="R287" s="126" t="s">
        <v>178</v>
      </c>
    </row>
    <row r="288" ht="15">
      <c r="R288" s="126" t="s">
        <v>179</v>
      </c>
    </row>
    <row r="289" ht="15">
      <c r="R289" s="126" t="s">
        <v>180</v>
      </c>
    </row>
  </sheetData>
  <sheetProtection/>
  <mergeCells count="40">
    <mergeCell ref="B25:G25"/>
    <mergeCell ref="H25:N25"/>
    <mergeCell ref="B19:D19"/>
    <mergeCell ref="E19:G19"/>
    <mergeCell ref="H19:N19"/>
    <mergeCell ref="B21:G21"/>
    <mergeCell ref="H21:N21"/>
    <mergeCell ref="B23:G24"/>
    <mergeCell ref="H23:I23"/>
    <mergeCell ref="K23:N23"/>
    <mergeCell ref="H24:I24"/>
    <mergeCell ref="K24:N24"/>
    <mergeCell ref="B20:G20"/>
    <mergeCell ref="H20:N20"/>
    <mergeCell ref="B15:G15"/>
    <mergeCell ref="H15:N15"/>
    <mergeCell ref="B16:G16"/>
    <mergeCell ref="H16:N16"/>
    <mergeCell ref="B18:D18"/>
    <mergeCell ref="E18:G18"/>
    <mergeCell ref="H18:N18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B21:G21">
      <formula1>"Estable,Creciente,Decreciente"</formula1>
    </dataValidation>
    <dataValidation type="list" allowBlank="1" showInputMessage="1" showErrorMessage="1" sqref="H21:N21">
      <formula1>"Suma,Acumulado"</formula1>
    </dataValidation>
    <dataValidation type="list" allowBlank="1" showInputMessage="1" showErrorMessage="1" sqref="E4:N4">
      <formula1>$R$260:$R$279</formula1>
    </dataValidation>
    <dataValidation type="list" allowBlank="1" showInputMessage="1" showErrorMessage="1" sqref="L8:N8">
      <formula1>$R$222:$R$224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0"/>
  <sheetViews>
    <sheetView view="pageBreakPreview" zoomScale="85" zoomScaleSheetLayoutView="85" zoomScalePageLayoutView="0" workbookViewId="0" topLeftCell="A1">
      <selection activeCell="I30" sqref="I30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9.28125" style="0" customWidth="1"/>
    <col min="4" max="4" width="19.421875" style="0" customWidth="1"/>
    <col min="5" max="14" width="9.28125" style="0" customWidth="1"/>
    <col min="18" max="18" width="51.00390625" style="0" customWidth="1"/>
  </cols>
  <sheetData>
    <row r="1" spans="1:14" ht="5.25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9.75" customHeight="1">
      <c r="A2" s="97"/>
      <c r="B2" s="245"/>
      <c r="C2" s="246"/>
      <c r="D2" s="247" t="s">
        <v>136</v>
      </c>
      <c r="E2" s="248"/>
      <c r="F2" s="248"/>
      <c r="G2" s="248"/>
      <c r="H2" s="248"/>
      <c r="I2" s="248"/>
      <c r="J2" s="249" t="s">
        <v>202</v>
      </c>
      <c r="K2" s="250"/>
      <c r="L2" s="251"/>
      <c r="M2" s="246"/>
      <c r="N2" s="252"/>
    </row>
    <row r="3" spans="1:14" ht="4.5" customHeight="1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8" customHeight="1">
      <c r="A4" s="101"/>
      <c r="B4" s="253" t="s">
        <v>137</v>
      </c>
      <c r="C4" s="254"/>
      <c r="D4" s="255"/>
      <c r="E4" s="256" t="s">
        <v>167</v>
      </c>
      <c r="F4" s="257"/>
      <c r="G4" s="257"/>
      <c r="H4" s="257"/>
      <c r="I4" s="257"/>
      <c r="J4" s="257"/>
      <c r="K4" s="257"/>
      <c r="L4" s="257"/>
      <c r="M4" s="257"/>
      <c r="N4" s="258"/>
    </row>
    <row r="5" spans="1:14" ht="5.25" customHeight="1">
      <c r="A5" s="101"/>
      <c r="B5" s="102"/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1:14" ht="5.25" customHeight="1">
      <c r="A6" s="101"/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1"/>
      <c r="M6" s="109"/>
      <c r="N6" s="110"/>
    </row>
    <row r="7" spans="1:14" ht="20.25" customHeight="1">
      <c r="A7" s="101"/>
      <c r="B7" s="232" t="s">
        <v>138</v>
      </c>
      <c r="C7" s="233"/>
      <c r="D7" s="233"/>
      <c r="E7" s="233"/>
      <c r="F7" s="233"/>
      <c r="G7" s="233"/>
      <c r="H7" s="233" t="s">
        <v>139</v>
      </c>
      <c r="I7" s="233"/>
      <c r="J7" s="233"/>
      <c r="K7" s="233"/>
      <c r="L7" s="234" t="s">
        <v>140</v>
      </c>
      <c r="M7" s="235"/>
      <c r="N7" s="236"/>
    </row>
    <row r="8" spans="1:14" ht="32.25" customHeight="1">
      <c r="A8" s="101"/>
      <c r="B8" s="263" t="s">
        <v>197</v>
      </c>
      <c r="C8" s="264"/>
      <c r="D8" s="264"/>
      <c r="E8" s="264"/>
      <c r="F8" s="264"/>
      <c r="G8" s="264"/>
      <c r="H8" s="205" t="s">
        <v>198</v>
      </c>
      <c r="I8" s="205"/>
      <c r="J8" s="205"/>
      <c r="K8" s="205"/>
      <c r="L8" s="237" t="s">
        <v>194</v>
      </c>
      <c r="M8" s="238"/>
      <c r="N8" s="239"/>
    </row>
    <row r="9" spans="1:14" ht="31.5" customHeight="1">
      <c r="A9" s="101"/>
      <c r="B9" s="230" t="s">
        <v>141</v>
      </c>
      <c r="C9" s="231"/>
      <c r="D9" s="231"/>
      <c r="E9" s="231"/>
      <c r="F9" s="231"/>
      <c r="G9" s="231"/>
      <c r="H9" s="231"/>
      <c r="I9" s="231"/>
      <c r="J9" s="231"/>
      <c r="K9" s="231"/>
      <c r="L9" s="240" t="s">
        <v>142</v>
      </c>
      <c r="M9" s="241"/>
      <c r="N9" s="242"/>
    </row>
    <row r="10" spans="1:14" ht="43.5" customHeight="1">
      <c r="A10" s="101"/>
      <c r="B10" s="243" t="s">
        <v>134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67">
        <v>1</v>
      </c>
      <c r="M10" s="205"/>
      <c r="N10" s="229"/>
    </row>
    <row r="11" spans="1:14" ht="5.25" customHeight="1">
      <c r="A11" s="101"/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3"/>
      <c r="M11" s="114"/>
      <c r="N11" s="115"/>
    </row>
    <row r="12" spans="1:14" ht="15">
      <c r="A12" s="101"/>
      <c r="B12" s="208" t="s">
        <v>143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2"/>
    </row>
    <row r="13" spans="1:18" ht="43.5" customHeight="1">
      <c r="A13" s="101"/>
      <c r="B13" s="228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29"/>
      <c r="R13" s="128"/>
    </row>
    <row r="14" spans="1:14" ht="5.25" customHeight="1">
      <c r="A14" s="101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ht="15">
      <c r="A15" s="101"/>
      <c r="B15" s="208" t="s">
        <v>144</v>
      </c>
      <c r="C15" s="209"/>
      <c r="D15" s="209"/>
      <c r="E15" s="209"/>
      <c r="F15" s="209"/>
      <c r="G15" s="209"/>
      <c r="H15" s="209" t="s">
        <v>145</v>
      </c>
      <c r="I15" s="209"/>
      <c r="J15" s="209"/>
      <c r="K15" s="209"/>
      <c r="L15" s="209"/>
      <c r="M15" s="209"/>
      <c r="N15" s="212"/>
    </row>
    <row r="16" spans="1:14" ht="48.75" customHeight="1">
      <c r="A16" s="101"/>
      <c r="B16" s="228" t="s">
        <v>146</v>
      </c>
      <c r="C16" s="205"/>
      <c r="D16" s="205"/>
      <c r="E16" s="205"/>
      <c r="F16" s="205"/>
      <c r="G16" s="205"/>
      <c r="H16" s="205" t="s">
        <v>192</v>
      </c>
      <c r="I16" s="205"/>
      <c r="J16" s="205"/>
      <c r="K16" s="205"/>
      <c r="L16" s="205"/>
      <c r="M16" s="205"/>
      <c r="N16" s="229"/>
    </row>
    <row r="17" spans="1:14" ht="5.25" customHeight="1">
      <c r="A17" s="101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ht="15">
      <c r="A18" s="101"/>
      <c r="B18" s="230" t="s">
        <v>147</v>
      </c>
      <c r="C18" s="231"/>
      <c r="D18" s="231"/>
      <c r="E18" s="231" t="s">
        <v>148</v>
      </c>
      <c r="F18" s="231"/>
      <c r="G18" s="231"/>
      <c r="H18" s="211" t="s">
        <v>149</v>
      </c>
      <c r="I18" s="209"/>
      <c r="J18" s="209"/>
      <c r="K18" s="209"/>
      <c r="L18" s="209"/>
      <c r="M18" s="209"/>
      <c r="N18" s="212"/>
    </row>
    <row r="19" spans="1:14" ht="58.5" customHeight="1">
      <c r="A19" s="101"/>
      <c r="B19" s="203">
        <v>1</v>
      </c>
      <c r="C19" s="204"/>
      <c r="D19" s="204"/>
      <c r="E19" s="205" t="s">
        <v>150</v>
      </c>
      <c r="F19" s="205"/>
      <c r="G19" s="205"/>
      <c r="H19" s="206" t="s">
        <v>184</v>
      </c>
      <c r="I19" s="204"/>
      <c r="J19" s="204"/>
      <c r="K19" s="204"/>
      <c r="L19" s="204"/>
      <c r="M19" s="204"/>
      <c r="N19" s="207"/>
    </row>
    <row r="20" spans="1:14" ht="5.25" customHeight="1">
      <c r="A20" s="101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</row>
    <row r="21" spans="1:14" ht="15">
      <c r="A21" s="101"/>
      <c r="B21" s="208" t="s">
        <v>151</v>
      </c>
      <c r="C21" s="209"/>
      <c r="D21" s="209"/>
      <c r="E21" s="209"/>
      <c r="F21" s="209"/>
      <c r="G21" s="210"/>
      <c r="H21" s="211" t="s">
        <v>152</v>
      </c>
      <c r="I21" s="209"/>
      <c r="J21" s="209"/>
      <c r="K21" s="209"/>
      <c r="L21" s="209"/>
      <c r="M21" s="209"/>
      <c r="N21" s="212"/>
    </row>
    <row r="22" spans="1:14" ht="37.5" customHeight="1">
      <c r="A22" s="101"/>
      <c r="B22" s="203" t="s">
        <v>185</v>
      </c>
      <c r="C22" s="204"/>
      <c r="D22" s="204"/>
      <c r="E22" s="204"/>
      <c r="F22" s="204"/>
      <c r="G22" s="213"/>
      <c r="H22" s="206" t="s">
        <v>193</v>
      </c>
      <c r="I22" s="204"/>
      <c r="J22" s="204"/>
      <c r="K22" s="204"/>
      <c r="L22" s="204"/>
      <c r="M22" s="204"/>
      <c r="N22" s="207"/>
    </row>
    <row r="23" spans="1:14" ht="6.75" customHeight="1">
      <c r="A23" s="101"/>
      <c r="B23" s="122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4"/>
    </row>
    <row r="24" spans="2:14" ht="35.25" customHeight="1">
      <c r="B24" s="214" t="s">
        <v>199</v>
      </c>
      <c r="C24" s="215"/>
      <c r="D24" s="215"/>
      <c r="E24" s="215"/>
      <c r="F24" s="215"/>
      <c r="G24" s="216"/>
      <c r="H24" s="225" t="s">
        <v>153</v>
      </c>
      <c r="I24" s="227"/>
      <c r="J24" s="133"/>
      <c r="K24" s="222" t="s">
        <v>154</v>
      </c>
      <c r="L24" s="223"/>
      <c r="M24" s="223"/>
      <c r="N24" s="224"/>
    </row>
    <row r="25" spans="2:14" ht="35.25" customHeight="1">
      <c r="B25" s="217"/>
      <c r="C25" s="218"/>
      <c r="D25" s="218"/>
      <c r="E25" s="218"/>
      <c r="F25" s="218"/>
      <c r="G25" s="219"/>
      <c r="H25" s="225" t="s">
        <v>155</v>
      </c>
      <c r="I25" s="227"/>
      <c r="J25" s="133" t="s">
        <v>260</v>
      </c>
      <c r="K25" s="225"/>
      <c r="L25" s="226"/>
      <c r="M25" s="226"/>
      <c r="N25" s="227"/>
    </row>
    <row r="26" spans="2:14" ht="15">
      <c r="B26" s="199" t="s">
        <v>156</v>
      </c>
      <c r="C26" s="200"/>
      <c r="D26" s="200"/>
      <c r="E26" s="200"/>
      <c r="F26" s="200"/>
      <c r="G26" s="201"/>
      <c r="H26" s="202"/>
      <c r="I26" s="202"/>
      <c r="J26" s="202"/>
      <c r="K26" s="202"/>
      <c r="L26" s="202"/>
      <c r="M26" s="202"/>
      <c r="N26" s="202"/>
    </row>
    <row r="261" ht="15">
      <c r="R261" s="126" t="s">
        <v>157</v>
      </c>
    </row>
    <row r="262" ht="15">
      <c r="R262" s="126" t="s">
        <v>158</v>
      </c>
    </row>
    <row r="263" ht="15">
      <c r="R263" s="126" t="s">
        <v>159</v>
      </c>
    </row>
    <row r="264" ht="15">
      <c r="R264" s="126" t="s">
        <v>14</v>
      </c>
    </row>
    <row r="265" ht="15">
      <c r="R265" s="126" t="s">
        <v>160</v>
      </c>
    </row>
    <row r="266" ht="15">
      <c r="R266" s="126" t="s">
        <v>161</v>
      </c>
    </row>
    <row r="267" ht="15">
      <c r="R267" s="126" t="s">
        <v>162</v>
      </c>
    </row>
    <row r="268" ht="15">
      <c r="R268" s="126" t="s">
        <v>163</v>
      </c>
    </row>
    <row r="269" ht="15">
      <c r="R269" s="126" t="s">
        <v>164</v>
      </c>
    </row>
    <row r="270" ht="15">
      <c r="R270" s="126" t="s">
        <v>165</v>
      </c>
    </row>
    <row r="271" ht="15">
      <c r="R271" s="126" t="s">
        <v>200</v>
      </c>
    </row>
    <row r="272" ht="15">
      <c r="R272" s="126" t="s">
        <v>166</v>
      </c>
    </row>
    <row r="273" ht="15">
      <c r="R273" s="126" t="s">
        <v>167</v>
      </c>
    </row>
    <row r="274" ht="15">
      <c r="R274" s="126" t="s">
        <v>201</v>
      </c>
    </row>
    <row r="275" ht="15">
      <c r="R275" s="126" t="s">
        <v>168</v>
      </c>
    </row>
    <row r="276" ht="15">
      <c r="R276" s="126" t="s">
        <v>169</v>
      </c>
    </row>
    <row r="277" ht="15">
      <c r="R277" s="126" t="s">
        <v>170</v>
      </c>
    </row>
    <row r="278" ht="15">
      <c r="R278" s="126" t="s">
        <v>171</v>
      </c>
    </row>
    <row r="279" ht="15">
      <c r="R279" s="126" t="s">
        <v>172</v>
      </c>
    </row>
    <row r="280" ht="15">
      <c r="R280" s="126" t="s">
        <v>173</v>
      </c>
    </row>
    <row r="284" ht="15">
      <c r="R284" s="126" t="s">
        <v>174</v>
      </c>
    </row>
    <row r="285" ht="15">
      <c r="R285" s="126" t="s">
        <v>175</v>
      </c>
    </row>
    <row r="286" ht="15">
      <c r="R286" s="126" t="s">
        <v>176</v>
      </c>
    </row>
    <row r="287" ht="15">
      <c r="R287" s="126" t="s">
        <v>177</v>
      </c>
    </row>
    <row r="288" ht="15">
      <c r="R288" s="126" t="s">
        <v>178</v>
      </c>
    </row>
    <row r="289" ht="15">
      <c r="R289" s="126" t="s">
        <v>179</v>
      </c>
    </row>
    <row r="290" ht="15">
      <c r="R290" s="126" t="s">
        <v>180</v>
      </c>
    </row>
  </sheetData>
  <sheetProtection/>
  <mergeCells count="40">
    <mergeCell ref="B26:G26"/>
    <mergeCell ref="H26:N26"/>
    <mergeCell ref="B19:D19"/>
    <mergeCell ref="E19:G19"/>
    <mergeCell ref="H19:N19"/>
    <mergeCell ref="B21:G21"/>
    <mergeCell ref="H21:N21"/>
    <mergeCell ref="B22:G22"/>
    <mergeCell ref="H22:N22"/>
    <mergeCell ref="B24:G25"/>
    <mergeCell ref="H24:I24"/>
    <mergeCell ref="K24:N24"/>
    <mergeCell ref="H25:I25"/>
    <mergeCell ref="K25:N25"/>
    <mergeCell ref="B15:G15"/>
    <mergeCell ref="H15:N15"/>
    <mergeCell ref="B16:G16"/>
    <mergeCell ref="H16:N16"/>
    <mergeCell ref="B18:D18"/>
    <mergeCell ref="E18:G18"/>
    <mergeCell ref="H18:N18"/>
    <mergeCell ref="B13:G13"/>
    <mergeCell ref="H13:N13"/>
    <mergeCell ref="B7:G7"/>
    <mergeCell ref="H7:K7"/>
    <mergeCell ref="L7:N7"/>
    <mergeCell ref="B8:G8"/>
    <mergeCell ref="H8:K8"/>
    <mergeCell ref="L8:N8"/>
    <mergeCell ref="B9:K9"/>
    <mergeCell ref="L9:N9"/>
    <mergeCell ref="B10:K10"/>
    <mergeCell ref="L10:N10"/>
    <mergeCell ref="B12:N12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2:N22">
      <formula1>"Suma,Acumulado"</formula1>
    </dataValidation>
    <dataValidation type="list" allowBlank="1" showInputMessage="1" showErrorMessage="1" sqref="L8:N8">
      <formula1>"Eficacia,Eficiencia,Efectividad"</formula1>
    </dataValidation>
    <dataValidation type="list" allowBlank="1" showInputMessage="1" showErrorMessage="1" sqref="B22:G22">
      <formula1>"Estable,Creciente,Decreciente"</formula1>
    </dataValidation>
    <dataValidation type="list" allowBlank="1" showInputMessage="1" showErrorMessage="1" sqref="E4:N4">
      <formula1>$R$261:$R$280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cp:lastPrinted>2020-02-14T18:53:38Z</cp:lastPrinted>
  <dcterms:created xsi:type="dcterms:W3CDTF">2020-01-24T20:43:49Z</dcterms:created>
  <dcterms:modified xsi:type="dcterms:W3CDTF">2020-05-08T00:25:48Z</dcterms:modified>
  <cp:category/>
  <cp:version/>
  <cp:contentType/>
  <cp:contentStatus/>
</cp:coreProperties>
</file>