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1"/>
  </bookViews>
  <sheets>
    <sheet name="1" sheetId="1" r:id="rId1"/>
    <sheet name="2" sheetId="2" r:id="rId2"/>
  </sheets>
  <definedNames>
    <definedName name="_xlnm.Print_Area" localSheetId="0">#N/A</definedName>
    <definedName name="_xlnm.Print_Area" localSheetId="1">#N/A</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<sst xmlns="http://schemas.openxmlformats.org/spreadsheetml/2006/main" count="212" uniqueCount="137">
  <si>
    <t>Evaluación, seguimiento y control a la gestión</t>
  </si>
  <si>
    <t xml:space="preserve">Gestión jurídica </t>
  </si>
  <si>
    <t>ESC</t>
  </si>
  <si>
    <t>JUR</t>
  </si>
  <si>
    <t>ACTIVIDADES</t>
  </si>
  <si>
    <t>SUBTOTAL</t>
  </si>
  <si>
    <t>M1</t>
  </si>
  <si>
    <t>M2</t>
  </si>
  <si>
    <t>A1</t>
  </si>
  <si>
    <t>A2</t>
  </si>
  <si>
    <t>A3</t>
  </si>
  <si>
    <t>TOTAL</t>
  </si>
  <si>
    <t>Ejecutado
Año(%)</t>
  </si>
  <si>
    <t>PRODUCTOS</t>
  </si>
  <si>
    <t>META</t>
  </si>
  <si>
    <t>Programado
1er trimestre(%)</t>
  </si>
  <si>
    <t>Ejecutado
1er trimestre(%)</t>
  </si>
  <si>
    <r>
      <t xml:space="preserve">Indicador
</t>
    </r>
    <r>
      <rPr>
        <b/>
        <sz val="12"/>
        <color indexed="60"/>
        <rFont val="Arial"/>
        <family val="2"/>
      </rPr>
      <t>[Incluir link a Hoja de Vida]</t>
    </r>
  </si>
  <si>
    <t>M3</t>
  </si>
  <si>
    <t>METAS</t>
  </si>
  <si>
    <t>SUBACTIVIDADES</t>
  </si>
  <si>
    <t>EVIDENCIAS
(Documento y/o Ruta)</t>
  </si>
  <si>
    <t>ANALISIS DE LA META</t>
  </si>
  <si>
    <t>S1</t>
  </si>
  <si>
    <t>S2</t>
  </si>
  <si>
    <t>S3</t>
  </si>
  <si>
    <t>S4</t>
  </si>
  <si>
    <t>S5</t>
  </si>
  <si>
    <t>S6</t>
  </si>
  <si>
    <t>S7</t>
  </si>
  <si>
    <t>S8</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</si>
  <si>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</si>
  <si>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</si>
  <si>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</si>
  <si>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</si>
  <si>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</si>
  <si>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</si>
  <si>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</si>
  <si>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</si>
  <si>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</si>
  <si>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Elaboró</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</si>
  <si>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</si>
  <si>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</si>
  <si>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</si>
  <si>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</si>
  <si>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</si>
  <si>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</si>
  <si>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</si>
  <si>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M4</t>
  </si>
  <si>
    <t>DIRECCION DE CALIDAD DE SERVICIOS DE SALUD</t>
  </si>
  <si>
    <t>M5</t>
  </si>
  <si>
    <t>Direccion de Calidad de Servicios de Salud</t>
  </si>
  <si>
    <t>Cobertura de visitas programadas de verificación de las condiciones del Sistema Unico de Habilitación .</t>
  </si>
  <si>
    <t>Acciones necesarias para el Mantenimiento y Sostenibilidad del Sistema Integrado de Gestión realizadas.</t>
  </si>
  <si>
    <t>Medicion del Desarrollo Institucional de la Secretaria Distrital de Salud liderado.</t>
  </si>
  <si>
    <t>Porcentaje de prestadores de servicios de salud que participan en la asistencia técnica grupal  de visitas previas.</t>
  </si>
  <si>
    <t>Porcentaje de cumplimiento de solicitudes y tramites de Licencias en SST y Autorizacion de Titulos  gestionadas en los terminos estableccidos  en el periodo.</t>
  </si>
  <si>
    <t>Cumplir con la programación de visitas de verificación de condiciones del Sistema Único de Habilitación para el 2020</t>
  </si>
  <si>
    <t>Realizar visitas de verificación del Sistema Unico de Habilitación</t>
  </si>
  <si>
    <t>Verificar  las condiciones del Sistema Unico de Habilitación.</t>
  </si>
  <si>
    <t>Gestionar el total de las actividades que se generen, de acuerdo al resultado de las visitas.</t>
  </si>
  <si>
    <t>Ejecucion de  las solicitudes y trámites presentados de Licencias de SST y Autorizacion de Titulos en los términos establecidos para el 2020</t>
  </si>
  <si>
    <t>Realizar las actividades necesarias para la gestión del Tramite de Licencias de SST y Autorizacion de Titulos  solicitadas en los terminos estabelcidos</t>
  </si>
  <si>
    <t>Gestionar la solicitud o requerimiento de Licencias de SST y Autorizacion de Titulos, verificando los documentos pertinentes al trámite</t>
  </si>
  <si>
    <t>Realización de trámites de Licencias de SST y Autorizacion de Titulos de acuerdo a las conciones pertinentes y entregar en los términos establecidos.</t>
  </si>
  <si>
    <t>Consolidación de la gestión de los trámites de Licencias de SST y Autorizacion de Titulos realizados en el período.</t>
  </si>
  <si>
    <t xml:space="preserve">Lograr la participaion del 50%  de los PSS inscritos para visita previa a   las asistencias técnicas grupales programadas de visita previa </t>
  </si>
  <si>
    <t>Realizar actividades de asistencia técnica a prestadores  o instituciones nuevas en los estándares para condiciones del Sistema Único de Habilitación.</t>
  </si>
  <si>
    <t>Definir estrategias que promuevan la participación de los prestadores a las asistencias tecnicas para la habilitación de servicios.</t>
  </si>
  <si>
    <t>Realizar la asistencia técnica.</t>
  </si>
  <si>
    <t>Elaborar el informe trimestral.</t>
  </si>
  <si>
    <t>Gestionar la Documentación del Sistema de Gestión de la SDS.</t>
  </si>
  <si>
    <t>Implementar acciones que contribuyan a la politica de mejora normativa.</t>
  </si>
  <si>
    <t>Gestionar  y monitorear  el desempeño de los procesos.</t>
  </si>
  <si>
    <t>Gestionar los Riesgos del Proceso</t>
  </si>
  <si>
    <t>Gestionar Informe de revisión por la dirección</t>
  </si>
  <si>
    <t>Análizar la Percepcion del Cliente</t>
  </si>
  <si>
    <t>Gestionar la Mejora Continua de los Procesos.</t>
  </si>
  <si>
    <t>Realizar las acciones necesarias para el Mantenimiento y Sostenibilidad del Sistema de Gestión de la SDS</t>
  </si>
  <si>
    <t>Actualizar la Gestión Documental del proceso.</t>
  </si>
  <si>
    <t>Realizar la actualización  de la normatividad.</t>
  </si>
  <si>
    <t>Actualizar el Mapa de Riesgos</t>
  </si>
  <si>
    <t>Realizar la autoevaluacion de riesgos por proceso y de corrupcion</t>
  </si>
  <si>
    <t>Elaborar informes resultado de la gestión del riesgo.</t>
  </si>
  <si>
    <t>Diligenciar y remitir la información que se requiere para el informe de revisión por la dirección.</t>
  </si>
  <si>
    <t>Realizar el ejercicio de percepción del cliente del proceso.</t>
  </si>
  <si>
    <t>Elaborar Informe Consolidado de Percepción del Cliente de los Procesos</t>
  </si>
  <si>
    <t>Gestionar los planes de mejora del proceso.</t>
  </si>
  <si>
    <t>Elaborar el informe de las salidas no conformes</t>
  </si>
  <si>
    <t>Participar en las actividades para renovación de la certificación del SGC de la SDS.</t>
  </si>
  <si>
    <t>Realizar las acciones para el desarrollo de los componentes deTransparencia, acceso a la información y lucha contra la corrupción.</t>
  </si>
  <si>
    <t>Cumplimiento de los requisitos establecidos en el Índice de Transparencia de las Entidades Publicas (ITEP) en la SDS. (Si aplica) y los estándares de publicación y divulgación de la información de transparencia y acceso a la información pública (TAIP).</t>
  </si>
  <si>
    <t>Realizar la formulación del PAAC.</t>
  </si>
  <si>
    <t>Reportar la matriz de monitoreo del PAAC</t>
  </si>
  <si>
    <t>Remitir oportunamente los documentos soporte en cumplimiento al TAIP - ITEP. ITB- (Tener en cuenta los tiempos establecidos en la normatividad vigente, así como los definidos en el plan de trabajo)</t>
  </si>
  <si>
    <t>N.A</t>
  </si>
  <si>
    <t>Documentos Remitidos.
Documentos publicados en la pagina WEB de la SDS.</t>
  </si>
  <si>
    <t>Realizar el Reporte POGD</t>
  </si>
  <si>
    <t>Elaborar el Informe de Gestión del POGD</t>
  </si>
  <si>
    <t>Matriz SEG PLAN                                                   Base de Datos                                                       Carpetas de viistas a prestadores</t>
  </si>
  <si>
    <t>Base de datos del apicativo.                                 Copia de actos administrativos de los trámites realizados.                                                            Matriz de Gestion</t>
  </si>
  <si>
    <t>Matriz SEG PLAN                                                   Base de Datos</t>
  </si>
  <si>
    <t>Consolidado de las asistencias tecnicas realizadas a prestadores que solicitan visita previa</t>
  </si>
  <si>
    <t xml:space="preserve">Relación de participantes de asistencia técnica grupal visita previa.
Presentación pdf de visita previa. </t>
  </si>
  <si>
    <t>Informe Trimestral</t>
  </si>
  <si>
    <t>Reporte Matriz PAAC</t>
  </si>
  <si>
    <t>Reporte POGD</t>
  </si>
  <si>
    <t>Aplicativo Isolucion</t>
  </si>
  <si>
    <t>Informe de Salidad no conformes</t>
  </si>
  <si>
    <t>III TRIMESTRE 2020</t>
  </si>
  <si>
    <t>Carpeta de requerimIentos de los tramites solicitados por el usuario (Licencias de  SST y Autorizacion de Titulos)</t>
  </si>
  <si>
    <t>Se diligenciaron las Planilla de Solicitud de Licencia en SST y Autorizacion de Titulos.</t>
  </si>
  <si>
    <t>Consolidado de los tramites de Licencias en SST y Autorizacion de Titulos, realizados en el perido</t>
  </si>
  <si>
    <t xml:space="preserve">Correos Enviados. Formatos en medio fisico.
Aplicativo Isolucion
</t>
  </si>
  <si>
    <t xml:space="preserve">Reporte de normas aplicables al proceso.
Participacion mesa tripartita.
</t>
  </si>
  <si>
    <t xml:space="preserve">Se gestionaron 7.375 acciones de Inspeccion, Vigilancia y Control a los prestadores, relacionadas con la elaboracion de conceptos, actos administrtivos y notificaciones. </t>
  </si>
  <si>
    <t>Matriz de ejecucion de Licencias en SST en relacion a terminos se realizaron 221  y Autorizacion de Titulos 2.561</t>
  </si>
  <si>
    <t>Informe trimestral visita previa IV Trimestre 2020</t>
  </si>
  <si>
    <t xml:space="preserve">Se alaboro informe trimestral. Durante el cuarto trimestre de 2020, la Subdirección de Calidad y Seguridad de Servicios de Salud. El indicador No. 3 del POA: Porcentaje de prestadores de servicios de salud que participan en asistencia técnica grupal de visita previa, para el cuarto trimestre de 2020, presenta un comportamiento del 88%, frente a la meta establecida del 50% en el Plan de Gestión y Desempeño Institucional de la Secretaría Distrital de Salud.
Los servicios para habilitar por parte de los Prestadores de Servicios de Salud, inscritos que asistieron a la capacitación de generalidades de Visita Previa, son cincuenta y ocho (58), discriminados por grupos, de la siguiente manera: Consulta Externa: treinta y dos (32), Apoyo Diagnóstico y Complementación Terapéutica: catorce (14), Transporte Asistencial: cinco (5), Quirúrgicos: cuatro (4) e Internación: tres (3)
Dentro de las estrategias implementadas por la Subdirección de Calidad y Seguridad de Servicios de Salud, para incentivar la participación de los prestadores a las asistencias técnicas grupales en Generalidades de la Visita Previa y en el marco de la Emergencia Sanitaria Económica y Social, decretada por el gobierno nacional con ocasión de la pandemia por COVID-19 y acogiendo las indicaciones de distanciamiento social, se continúa con la realización de las capacitaciones de manera virtual; con el fin de mejorar la conectividad y seguridad en la realización de las asistencias técnicas, las mismas se realizan a través la plataforma teams.
 </t>
  </si>
  <si>
    <t>Informe de perccepciondel cliente.</t>
  </si>
  <si>
    <t>Se realizo la aplicación de encuestas de percepcion del cliente.</t>
  </si>
  <si>
    <t>Formular el POGD de la DCSS</t>
  </si>
  <si>
    <t>Se ejecucion de Licencias en SST en relacion a terminos, se realizaron 221  y Autorizacion de Titulos 2.561. Se da cumplimiento a los tiempos del trámite. En el cuarto trimestre se solicitaron autorizaciones para ejercer el ejercicio e las cuales el 68% fueron aprobadas por cumplimiento de requisitos y el 22% fueron rechazadas o anuladas. Las Licencias de SST aprobadas, se realizaron en los términos correspondientes. La oportunidad de expedicion de Licencias en SST de Bogotá fueron gestionadas en terminos. NOTA: del 100% de la licencias de SST el 70% corresponde a la ciudad de Bogota y el 30% restante corresponde a otras entidades territoriales. Con relacion a las solicitudes de licencias de otras entidades territoriales se a aumentado el trámite.</t>
  </si>
  <si>
    <t>Se actualizaron formatos,  instructivos y un lineamiento del proceso de IVC de servicios de Salud Relacionados con la Resolucion 2003 de 2019, los cuales se codificaron y se fiurmaron por el lider del proceso y se subieron al aplicativo ISOLUCION.</t>
  </si>
  <si>
    <t xml:space="preserve">Se actualizaron documentos del SIG. Se realizó el reporte de los documentos relacionados con el normograma . Se elaboró reporte e informe del POGD de la Dirección. Se aplicó encuesta y se elabora el infome de pecepión el cliente. Se enviaron las evidencias corresponidentes a los planes de mejoramiento. Se envió la matriz de salidas no conformes. Asistencia a las actividades de renovación de la certificación.
</t>
  </si>
  <si>
    <t>Se realizó el reporte del POGD</t>
  </si>
  <si>
    <t>Aplicacion de encuestas de percepion.</t>
  </si>
  <si>
    <t>Se elaboró el informe de percepción del cliente de la DCSS</t>
  </si>
  <si>
    <t>Se elaboró el Reporte de salidas no conformes entregado  a la DPIC en los términos establecidos.</t>
  </si>
  <si>
    <t>Se elaboró el reporte de la Matriz de monitoreo PAAC</t>
  </si>
  <si>
    <t>Publicación de Cronograma</t>
  </si>
  <si>
    <t>Se elaboró el reporte de la matriz de monitoreo PAAC. Se remitieron los soportes correspondienytes al ITEP.</t>
  </si>
  <si>
    <t xml:space="preserve">Se remitio por correo electrónico del responsable Jurídico las normas aplicables al proceso.  
</t>
  </si>
  <si>
    <t>Se subieron las evidencias correspondientes para dar conformidad a  las  accciones de mejora del proceso de IVC de Servicios de Salud Y Calidad de SS  producto de las auditorias.</t>
  </si>
  <si>
    <t>Programacion de Visitas.         Actas de visitas realizadas a los Prestadores de Servicios de Salud</t>
  </si>
  <si>
    <t>Durante el cuarto trimestre   desde la Dirección de Calidad de Servicios de Salud se han realizado un total de 540 visitas en el marco del Sistema Obligatorio de Garantía de la Calidad y la Emergencia Sanitaria</t>
  </si>
  <si>
    <t xml:space="preserve">*Se dio cumplimiento a la programación establecida de visitas por parte de las Comisiones definidas.Vale la pena aclarar que, por directriz del Ministerio de Salud, las visitas relacionadas con el Sistema Único de Habilitación fueron suspendidas desde el mes de junio por la emergencia sanitaria.   Se realizaron 540 visitas con diferentes enfoques en el marco del sitema Obligatorio y de la Emergencia Sanitaria 
*Se logro la generacion de  7.375 acciones de inspeccion viilancia y control relacionadas con la elaboracion de conceptos, actos administrtivos y notificaciones, producto e las visitas realizadas por la Subdireccion de Inspeccion Vigilancia y Control  de Servicios de Salud.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</si>
</sst>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2]\ * #,##0.00_ ;_ [$€-2]\ * \-#,##0.00_ ;_ [$€-2]\ * &quot;-&quot;??_ "/>
    <numFmt numFmtId="179" formatCode="_ &quot;$&quot;\ * #,##0.00_ ;_ &quot;$&quot;\ * \-#,##0.00_ ;_ &quot;$&quot;\ * &quot;-&quot;??_ ;_ @_ "/>
    <numFmt numFmtId="180" formatCode="0.0"/>
    <numFmt numFmtId="181" formatCode="0.000"/>
    <numFmt numFmtId="182" formatCode="0.0%"/>
    <numFmt numFmtId="183" formatCode="0.000%"/>
  </numFmts>
  <fonts count="74">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6"/>
      <color indexed="8"/>
      <name val="Arial"/>
      <family val="2"/>
    </font>
    <font>
      <b/>
      <sz val="11"/>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0"/>
      <color indexed="8"/>
      <name val="Arial"/>
      <family val="2"/>
    </font>
    <font>
      <b/>
      <sz val="12"/>
      <name val="Calibri"/>
      <family val="2"/>
    </font>
    <font>
      <b/>
      <sz val="12"/>
      <color indexed="8"/>
      <name val="Calibri"/>
      <family val="2"/>
    </font>
    <font>
      <b/>
      <sz val="14"/>
      <color indexed="8"/>
      <name val="Arial"/>
      <family val="2"/>
    </font>
    <font>
      <sz val="10"/>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b/>
      <sz val="16"/>
      <color theme="1"/>
      <name val="Arial"/>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gray0625"/>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8"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16">
    <xf numFmtId="0" fontId="0" fillId="0" borderId="0" xfId="0" applyFont="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3" fillId="0" borderId="10" xfId="0" applyFont="1" applyBorder="1" applyAlignment="1">
      <alignment horizontal="left" vertical="center"/>
    </xf>
    <xf numFmtId="0" fontId="66" fillId="0" borderId="10" xfId="0" applyFont="1" applyBorder="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center"/>
    </xf>
    <xf numFmtId="0" fontId="67" fillId="0" borderId="10" xfId="0" applyFont="1" applyBorder="1" applyAlignment="1">
      <alignment horizontal="center" vertical="center"/>
    </xf>
    <xf numFmtId="0" fontId="0" fillId="0" borderId="10" xfId="0" applyBorder="1" applyAlignment="1">
      <alignment/>
    </xf>
    <xf numFmtId="0" fontId="68" fillId="0" borderId="10" xfId="0" applyFont="1" applyBorder="1" applyAlignment="1">
      <alignment horizontal="center" vertical="center" wrapText="1"/>
    </xf>
    <xf numFmtId="0" fontId="67" fillId="0" borderId="10" xfId="0" applyFont="1" applyBorder="1" applyAlignment="1">
      <alignment horizontal="center" vertical="center"/>
    </xf>
    <xf numFmtId="0" fontId="63" fillId="0" borderId="10" xfId="0" applyFont="1" applyBorder="1" applyAlignment="1">
      <alignment horizontal="center" vertical="center" wrapText="1"/>
    </xf>
    <xf numFmtId="0" fontId="38" fillId="33" borderId="10" xfId="34" applyFont="1" applyFill="1" applyBorder="1" applyAlignment="1">
      <alignment horizontal="center" vertical="center" wrapText="1"/>
    </xf>
    <xf numFmtId="0" fontId="69" fillId="0" borderId="10" xfId="0" applyFont="1" applyBorder="1" applyAlignment="1">
      <alignment horizontal="center" vertical="center"/>
    </xf>
    <xf numFmtId="0" fontId="11" fillId="0" borderId="10" xfId="0" applyFont="1" applyBorder="1" applyAlignment="1">
      <alignment horizontal="center" vertical="center" wrapText="1"/>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0" xfId="0" applyFont="1" applyBorder="1" applyAlignment="1">
      <alignment vertical="center"/>
    </xf>
    <xf numFmtId="0" fontId="67" fillId="0" borderId="10" xfId="0" applyFont="1" applyBorder="1" applyAlignment="1">
      <alignment vertical="center"/>
    </xf>
    <xf numFmtId="0" fontId="67" fillId="0" borderId="10" xfId="0" applyFont="1" applyBorder="1" applyAlignment="1">
      <alignment horizontal="center" vertical="center"/>
    </xf>
    <xf numFmtId="0" fontId="70"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9" fontId="62" fillId="0" borderId="10" xfId="59" applyFont="1" applyBorder="1" applyAlignment="1">
      <alignment horizontal="center" vertical="center" wrapText="1"/>
    </xf>
    <xf numFmtId="9" fontId="68" fillId="0" borderId="14" xfId="59" applyFont="1" applyBorder="1" applyAlignment="1">
      <alignment horizontal="center" vertical="center" wrapText="1"/>
    </xf>
    <xf numFmtId="0" fontId="62" fillId="0" borderId="10" xfId="0" applyFont="1" applyBorder="1" applyAlignment="1">
      <alignment horizontal="center" vertical="center" wrapText="1"/>
    </xf>
    <xf numFmtId="0" fontId="67" fillId="0" borderId="10" xfId="0" applyFont="1" applyBorder="1" applyAlignment="1">
      <alignment horizontal="center" vertical="center"/>
    </xf>
    <xf numFmtId="0" fontId="11" fillId="33"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67" fillId="34" borderId="10" xfId="0" applyFont="1" applyFill="1" applyBorder="1" applyAlignment="1">
      <alignment horizontal="center"/>
    </xf>
    <xf numFmtId="0" fontId="66" fillId="34" borderId="10" xfId="0" applyFont="1" applyFill="1" applyBorder="1" applyAlignment="1">
      <alignment/>
    </xf>
    <xf numFmtId="0" fontId="62"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7" fillId="10" borderId="10" xfId="0" applyFont="1" applyFill="1" applyBorder="1" applyAlignment="1">
      <alignment horizontal="center"/>
    </xf>
    <xf numFmtId="0" fontId="66" fillId="0" borderId="10" xfId="0" applyFont="1" applyBorder="1" applyAlignment="1">
      <alignment horizontal="center" vertical="center" wrapText="1"/>
    </xf>
    <xf numFmtId="182" fontId="67" fillId="0" borderId="10" xfId="0" applyNumberFormat="1" applyFont="1" applyBorder="1" applyAlignment="1">
      <alignment horizontal="center" vertical="center" wrapText="1"/>
    </xf>
    <xf numFmtId="10" fontId="62" fillId="0" borderId="14" xfId="59" applyNumberFormat="1" applyFont="1" applyBorder="1" applyAlignment="1">
      <alignment horizontal="center" vertical="center" wrapText="1"/>
    </xf>
    <xf numFmtId="10" fontId="62" fillId="0" borderId="10" xfId="59" applyNumberFormat="1" applyFont="1" applyBorder="1" applyAlignment="1">
      <alignment horizontal="center" vertical="center" wrapText="1"/>
    </xf>
    <xf numFmtId="0" fontId="66"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82" fontId="66" fillId="33"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10" fontId="14" fillId="33" borderId="10" xfId="0" applyNumberFormat="1" applyFont="1" applyFill="1" applyBorder="1" applyAlignment="1">
      <alignment horizontal="center" vertical="center" wrapText="1"/>
    </xf>
    <xf numFmtId="10" fontId="14" fillId="0" borderId="10" xfId="0" applyNumberFormat="1" applyFont="1" applyBorder="1" applyAlignment="1">
      <alignment horizontal="center" vertical="center" wrapText="1"/>
    </xf>
    <xf numFmtId="10" fontId="14" fillId="33" borderId="10" xfId="59" applyNumberFormat="1" applyFont="1" applyFill="1" applyBorder="1" applyAlignment="1">
      <alignment horizontal="center" vertical="center" wrapText="1"/>
    </xf>
    <xf numFmtId="10" fontId="14" fillId="0" borderId="10" xfId="59" applyNumberFormat="1" applyFont="1" applyBorder="1" applyAlignment="1">
      <alignment horizontal="center" vertical="center" wrapText="1"/>
    </xf>
    <xf numFmtId="10" fontId="67" fillId="34" borderId="10" xfId="0" applyNumberFormat="1" applyFont="1" applyFill="1" applyBorder="1" applyAlignment="1">
      <alignment horizontal="center"/>
    </xf>
    <xf numFmtId="10" fontId="6" fillId="0" borderId="10" xfId="0" applyNumberFormat="1" applyFont="1" applyBorder="1" applyAlignment="1">
      <alignment horizontal="center" vertical="center" wrapText="1"/>
    </xf>
    <xf numFmtId="10" fontId="67" fillId="0" borderId="10" xfId="0" applyNumberFormat="1" applyFont="1" applyBorder="1" applyAlignment="1">
      <alignment horizontal="center"/>
    </xf>
    <xf numFmtId="10" fontId="67" fillId="0" borderId="15" xfId="0" applyNumberFormat="1" applyFont="1" applyBorder="1" applyAlignment="1">
      <alignment vertical="center"/>
    </xf>
    <xf numFmtId="10" fontId="67" fillId="0" borderId="16" xfId="0" applyNumberFormat="1" applyFont="1" applyBorder="1" applyAlignment="1">
      <alignment vertical="center"/>
    </xf>
    <xf numFmtId="10" fontId="67" fillId="10" borderId="10" xfId="0" applyNumberFormat="1" applyFont="1" applyFill="1" applyBorder="1" applyAlignment="1">
      <alignment horizontal="center"/>
    </xf>
    <xf numFmtId="10" fontId="66" fillId="33" borderId="10" xfId="0" applyNumberFormat="1" applyFont="1" applyFill="1" applyBorder="1" applyAlignment="1">
      <alignment horizontal="center" vertical="center"/>
    </xf>
    <xf numFmtId="10" fontId="66" fillId="33" borderId="10" xfId="0" applyNumberFormat="1" applyFont="1" applyFill="1" applyBorder="1" applyAlignment="1">
      <alignment horizontal="center" vertical="center" wrapText="1"/>
    </xf>
    <xf numFmtId="10" fontId="66" fillId="33" borderId="17" xfId="0" applyNumberFormat="1" applyFont="1" applyFill="1" applyBorder="1" applyAlignment="1">
      <alignment horizontal="center" vertical="center"/>
    </xf>
    <xf numFmtId="10" fontId="66" fillId="0" borderId="10" xfId="0" applyNumberFormat="1" applyFont="1" applyBorder="1" applyAlignment="1">
      <alignment/>
    </xf>
    <xf numFmtId="10" fontId="66" fillId="0" borderId="0" xfId="0" applyNumberFormat="1" applyFont="1" applyAlignment="1">
      <alignment/>
    </xf>
    <xf numFmtId="10" fontId="66" fillId="0" borderId="10" xfId="0" applyNumberFormat="1" applyFont="1" applyBorder="1" applyAlignment="1">
      <alignment horizontal="center" vertical="center" wrapText="1"/>
    </xf>
    <xf numFmtId="10" fontId="66" fillId="0" borderId="0" xfId="0" applyNumberFormat="1" applyFont="1" applyAlignment="1">
      <alignment horizontal="center" vertical="center" wrapText="1"/>
    </xf>
    <xf numFmtId="10" fontId="66" fillId="33" borderId="0" xfId="0" applyNumberFormat="1" applyFont="1" applyFill="1" applyAlignment="1">
      <alignment horizontal="center" vertical="center" wrapText="1"/>
    </xf>
    <xf numFmtId="10" fontId="62" fillId="33" borderId="10" xfId="59"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0" fontId="14" fillId="0" borderId="10" xfId="59"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10" fontId="66" fillId="0" borderId="10" xfId="0" applyNumberFormat="1" applyFont="1" applyFill="1" applyBorder="1" applyAlignment="1">
      <alignment horizontal="center" vertical="center"/>
    </xf>
    <xf numFmtId="10" fontId="66"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9" fontId="68" fillId="0" borderId="14" xfId="59" applyFont="1" applyFill="1" applyBorder="1" applyAlignment="1">
      <alignment horizontal="center" vertical="center" wrapText="1"/>
    </xf>
    <xf numFmtId="10" fontId="62" fillId="0" borderId="10" xfId="59" applyNumberFormat="1" applyFont="1" applyFill="1" applyBorder="1" applyAlignment="1">
      <alignment horizontal="center" vertical="center" wrapText="1"/>
    </xf>
    <xf numFmtId="10" fontId="62" fillId="0" borderId="14" xfId="59" applyNumberFormat="1"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9" fontId="62" fillId="35" borderId="18" xfId="59" applyFont="1" applyFill="1" applyBorder="1" applyAlignment="1">
      <alignment horizontal="center" vertical="center" wrapText="1"/>
    </xf>
    <xf numFmtId="9" fontId="62" fillId="35" borderId="19" xfId="59" applyFont="1" applyFill="1" applyBorder="1" applyAlignment="1">
      <alignment horizontal="center" vertical="center" wrapText="1"/>
    </xf>
    <xf numFmtId="9" fontId="62" fillId="35" borderId="20" xfId="59" applyFont="1" applyFill="1" applyBorder="1" applyAlignment="1">
      <alignment horizontal="center" vertical="center" wrapText="1"/>
    </xf>
    <xf numFmtId="0" fontId="67" fillId="0" borderId="10" xfId="0" applyFont="1" applyBorder="1" applyAlignment="1">
      <alignment horizontal="center" vertical="center" wrapText="1"/>
    </xf>
    <xf numFmtId="0" fontId="67" fillId="33" borderId="10" xfId="0" applyFont="1" applyFill="1" applyBorder="1" applyAlignment="1">
      <alignment horizontal="center" vertical="center" wrapText="1"/>
    </xf>
    <xf numFmtId="0" fontId="67" fillId="0" borderId="1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72" fillId="0" borderId="10" xfId="0" applyFont="1" applyBorder="1" applyAlignment="1">
      <alignment horizontal="center"/>
    </xf>
    <xf numFmtId="0" fontId="67" fillId="0" borderId="10" xfId="0" applyFont="1" applyBorder="1" applyAlignment="1">
      <alignment horizontal="center" vertical="center"/>
    </xf>
    <xf numFmtId="0" fontId="67" fillId="0" borderId="14" xfId="0" applyFont="1" applyBorder="1" applyAlignment="1">
      <alignment horizontal="center" vertical="center"/>
    </xf>
    <xf numFmtId="0" fontId="67" fillId="0" borderId="17" xfId="0" applyFont="1" applyBorder="1" applyAlignment="1">
      <alignment horizontal="center" vertical="center"/>
    </xf>
    <xf numFmtId="0" fontId="67" fillId="0" borderId="21" xfId="0" applyFont="1" applyBorder="1" applyAlignment="1">
      <alignment horizontal="center" vertical="center"/>
    </xf>
    <xf numFmtId="0" fontId="62" fillId="0" borderId="10" xfId="0" applyFont="1" applyBorder="1" applyAlignment="1">
      <alignment horizontal="left" vertical="center" wrapText="1"/>
    </xf>
    <xf numFmtId="0" fontId="66" fillId="33" borderId="14"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66" fillId="0" borderId="10" xfId="0" applyFon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20793075"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2300287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9"/>
  <sheetViews>
    <sheetView showGridLines="0" view="pageBreakPreview" zoomScale="70" zoomScaleNormal="60" zoomScaleSheetLayoutView="70" zoomScalePageLayoutView="54" workbookViewId="0" topLeftCell="A1">
      <selection activeCell="P4" sqref="P4"/>
    </sheetView>
  </sheetViews>
  <sheetFormatPr defaultColWidth="11.421875" defaultRowHeight="15"/>
  <cols>
    <col min="1" max="1" width="24.28125" style="2" customWidth="1"/>
    <col min="2" max="2" width="26.421875" style="2" customWidth="1"/>
    <col min="3" max="3" width="19.8515625" style="2" customWidth="1"/>
    <col min="4" max="4" width="19.421875" style="2" customWidth="1"/>
    <col min="5" max="6" width="18.8515625" style="2" bestFit="1" customWidth="1"/>
    <col min="7" max="7" width="17.7109375" style="2" customWidth="1"/>
    <col min="8" max="8" width="26.140625" style="2" customWidth="1"/>
    <col min="9" max="9" width="20.28125" style="2"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17"/>
      <c r="B1" s="79" t="s">
        <v>42</v>
      </c>
      <c r="C1" s="80"/>
      <c r="D1" s="80"/>
      <c r="E1" s="80"/>
      <c r="F1" s="80"/>
      <c r="G1" s="80"/>
      <c r="H1" s="80"/>
      <c r="I1" s="80"/>
      <c r="J1" s="80"/>
      <c r="K1" s="81"/>
      <c r="L1" s="82" t="s">
        <v>47</v>
      </c>
      <c r="M1" s="83"/>
      <c r="N1" s="84"/>
      <c r="O1" s="85"/>
      <c r="P1" s="85"/>
    </row>
    <row r="2" spans="1:16" s="1" customFormat="1" ht="36">
      <c r="A2" s="27" t="s">
        <v>43</v>
      </c>
      <c r="B2" s="86" t="s">
        <v>49</v>
      </c>
      <c r="C2" s="87"/>
      <c r="D2" s="87"/>
      <c r="E2" s="87"/>
      <c r="F2" s="87"/>
      <c r="G2" s="87"/>
      <c r="H2" s="87"/>
      <c r="I2" s="87"/>
      <c r="J2" s="87"/>
      <c r="K2" s="88"/>
      <c r="L2" s="27" t="s">
        <v>41</v>
      </c>
      <c r="M2" s="86" t="s">
        <v>109</v>
      </c>
      <c r="N2" s="87"/>
      <c r="O2" s="87"/>
      <c r="P2" s="88"/>
    </row>
    <row r="3" spans="1:71" s="4" customFormat="1" ht="65.25" customHeight="1">
      <c r="A3" s="9" t="s">
        <v>19</v>
      </c>
      <c r="B3" s="10" t="s">
        <v>17</v>
      </c>
      <c r="C3" s="28" t="s">
        <v>44</v>
      </c>
      <c r="D3" s="29" t="s">
        <v>45</v>
      </c>
      <c r="E3" s="9" t="s">
        <v>15</v>
      </c>
      <c r="F3" s="9" t="s">
        <v>16</v>
      </c>
      <c r="G3" s="9" t="s">
        <v>36</v>
      </c>
      <c r="H3" s="9" t="s">
        <v>32</v>
      </c>
      <c r="I3" s="9" t="s">
        <v>31</v>
      </c>
      <c r="J3" s="9" t="s">
        <v>37</v>
      </c>
      <c r="K3" s="9" t="s">
        <v>33</v>
      </c>
      <c r="L3" s="9" t="s">
        <v>34</v>
      </c>
      <c r="M3" s="9" t="s">
        <v>38</v>
      </c>
      <c r="N3" s="9" t="s">
        <v>39</v>
      </c>
      <c r="O3" s="9" t="s">
        <v>35</v>
      </c>
      <c r="P3" s="9" t="s">
        <v>12</v>
      </c>
      <c r="BQ3" s="5" t="s">
        <v>2</v>
      </c>
      <c r="BR3" s="7" t="s">
        <v>0</v>
      </c>
      <c r="BS3" s="6"/>
    </row>
    <row r="4" spans="1:70" s="3" customFormat="1" ht="83.25" customHeight="1">
      <c r="A4" s="15" t="s">
        <v>6</v>
      </c>
      <c r="B4" s="34" t="s">
        <v>52</v>
      </c>
      <c r="C4" s="32" t="s">
        <v>51</v>
      </c>
      <c r="D4" s="31">
        <v>0.3</v>
      </c>
      <c r="E4" s="68">
        <v>0.25</v>
      </c>
      <c r="F4" s="68">
        <v>0.25</v>
      </c>
      <c r="G4" s="68">
        <v>0.25</v>
      </c>
      <c r="H4" s="68">
        <v>0</v>
      </c>
      <c r="I4" s="68">
        <v>0.25</v>
      </c>
      <c r="J4" s="68">
        <v>0.25</v>
      </c>
      <c r="K4" s="68">
        <v>0</v>
      </c>
      <c r="L4" s="68">
        <v>0.25</v>
      </c>
      <c r="M4" s="68">
        <v>0.25</v>
      </c>
      <c r="N4" s="68">
        <v>0</v>
      </c>
      <c r="O4" s="68">
        <v>0.25</v>
      </c>
      <c r="P4" s="43">
        <f>+(F4+I4+L4+O4)*D4</f>
        <v>0.3</v>
      </c>
      <c r="BQ4" s="5"/>
      <c r="BR4" s="7"/>
    </row>
    <row r="5" spans="1:70" s="3" customFormat="1" ht="131.25" customHeight="1">
      <c r="A5" s="15" t="s">
        <v>7</v>
      </c>
      <c r="B5" s="34" t="s">
        <v>56</v>
      </c>
      <c r="C5" s="32" t="s">
        <v>51</v>
      </c>
      <c r="D5" s="31">
        <v>0.2</v>
      </c>
      <c r="E5" s="68">
        <v>0.25</v>
      </c>
      <c r="F5" s="68">
        <v>0.25</v>
      </c>
      <c r="G5" s="68">
        <v>0.25</v>
      </c>
      <c r="H5" s="68">
        <v>0</v>
      </c>
      <c r="I5" s="68">
        <v>0.25</v>
      </c>
      <c r="J5" s="68">
        <v>0.25</v>
      </c>
      <c r="K5" s="68">
        <v>0</v>
      </c>
      <c r="L5" s="68">
        <v>0.25</v>
      </c>
      <c r="M5" s="68">
        <v>0.25</v>
      </c>
      <c r="N5" s="68">
        <v>0</v>
      </c>
      <c r="O5" s="68">
        <v>0.25</v>
      </c>
      <c r="P5" s="43">
        <f>+(F5+I5+L5+O5)*D5</f>
        <v>0.2</v>
      </c>
      <c r="BQ5" s="5"/>
      <c r="BR5" s="7"/>
    </row>
    <row r="6" spans="1:70" s="3" customFormat="1" ht="87.75" customHeight="1">
      <c r="A6" s="15" t="s">
        <v>18</v>
      </c>
      <c r="B6" s="34" t="s">
        <v>55</v>
      </c>
      <c r="C6" s="32" t="s">
        <v>51</v>
      </c>
      <c r="D6" s="31">
        <v>0.2</v>
      </c>
      <c r="E6" s="68">
        <v>0.32</v>
      </c>
      <c r="F6" s="68">
        <v>0.32</v>
      </c>
      <c r="G6" s="68">
        <v>0.22</v>
      </c>
      <c r="H6" s="68">
        <v>0</v>
      </c>
      <c r="I6" s="68">
        <v>0.22</v>
      </c>
      <c r="J6" s="68">
        <v>0.22</v>
      </c>
      <c r="K6" s="68">
        <v>0</v>
      </c>
      <c r="L6" s="68">
        <v>0.22</v>
      </c>
      <c r="M6" s="68">
        <v>0.24</v>
      </c>
      <c r="N6" s="68">
        <v>0</v>
      </c>
      <c r="O6" s="68">
        <v>0.24</v>
      </c>
      <c r="P6" s="43">
        <f>+(F6+I6+L6+O6)*D6</f>
        <v>0.2</v>
      </c>
      <c r="BQ6" s="5"/>
      <c r="BR6" s="7"/>
    </row>
    <row r="7" spans="1:70" s="3" customFormat="1" ht="78" customHeight="1">
      <c r="A7" s="15" t="s">
        <v>48</v>
      </c>
      <c r="B7" s="69" t="s">
        <v>53</v>
      </c>
      <c r="C7" s="74" t="s">
        <v>51</v>
      </c>
      <c r="D7" s="75">
        <v>0.15</v>
      </c>
      <c r="E7" s="76">
        <v>0.22</v>
      </c>
      <c r="F7" s="76">
        <v>0.22</v>
      </c>
      <c r="G7" s="76">
        <v>0.21</v>
      </c>
      <c r="H7" s="76">
        <v>0</v>
      </c>
      <c r="I7" s="76">
        <v>0.21</v>
      </c>
      <c r="J7" s="76">
        <v>0.36</v>
      </c>
      <c r="K7" s="76">
        <v>0</v>
      </c>
      <c r="L7" s="76">
        <v>0.356</v>
      </c>
      <c r="M7" s="76">
        <v>0.21</v>
      </c>
      <c r="N7" s="76">
        <v>0.21400000000000002</v>
      </c>
      <c r="O7" s="76">
        <v>0.214</v>
      </c>
      <c r="P7" s="77">
        <f>+(F7+I7+L7+O7)*D7</f>
        <v>0.15</v>
      </c>
      <c r="BQ7" s="5"/>
      <c r="BR7" s="7"/>
    </row>
    <row r="8" spans="1:71" ht="84" customHeight="1">
      <c r="A8" s="15" t="s">
        <v>50</v>
      </c>
      <c r="B8" s="20" t="s">
        <v>54</v>
      </c>
      <c r="C8" s="32" t="s">
        <v>51</v>
      </c>
      <c r="D8" s="31">
        <v>0.15</v>
      </c>
      <c r="E8" s="68">
        <v>0.24</v>
      </c>
      <c r="F8" s="68">
        <v>0.24</v>
      </c>
      <c r="G8" s="68">
        <v>0.25</v>
      </c>
      <c r="H8" s="68">
        <v>0</v>
      </c>
      <c r="I8" s="68">
        <v>0.25</v>
      </c>
      <c r="J8" s="68">
        <v>0.26</v>
      </c>
      <c r="K8" s="68">
        <v>0</v>
      </c>
      <c r="L8" s="68">
        <v>0.26</v>
      </c>
      <c r="M8" s="68">
        <v>0.25</v>
      </c>
      <c r="N8" s="68">
        <v>0</v>
      </c>
      <c r="O8" s="68">
        <v>0.25</v>
      </c>
      <c r="P8" s="43">
        <f>+(F8+I8+L8+O8)*D8</f>
        <v>0.15</v>
      </c>
      <c r="BQ8" s="5" t="s">
        <v>3</v>
      </c>
      <c r="BR8" s="7" t="s">
        <v>1</v>
      </c>
      <c r="BS8" s="6"/>
    </row>
    <row r="9" spans="1:16" ht="28.5" customHeight="1">
      <c r="A9" s="89" t="s">
        <v>11</v>
      </c>
      <c r="B9" s="90"/>
      <c r="C9" s="91"/>
      <c r="D9" s="30">
        <f>+SUM(D4:D8)</f>
        <v>1</v>
      </c>
      <c r="E9" s="92"/>
      <c r="F9" s="93"/>
      <c r="G9" s="93"/>
      <c r="H9" s="93"/>
      <c r="I9" s="93"/>
      <c r="J9" s="93"/>
      <c r="K9" s="93"/>
      <c r="L9" s="93"/>
      <c r="M9" s="93"/>
      <c r="N9" s="93"/>
      <c r="O9" s="94"/>
      <c r="P9" s="44">
        <f>SUM(P4:P8)</f>
        <v>1</v>
      </c>
    </row>
  </sheetData>
  <sheetProtection/>
  <mergeCells count="7">
    <mergeCell ref="B1:K1"/>
    <mergeCell ref="L1:N1"/>
    <mergeCell ref="O1:P1"/>
    <mergeCell ref="B2:K2"/>
    <mergeCell ref="M2:P2"/>
    <mergeCell ref="A9:C9"/>
    <mergeCell ref="E9:O9"/>
  </mergeCells>
  <printOptions gridLines="1" horizontalCentered="1" verticalCentered="1"/>
  <pageMargins left="0.1968503937007874" right="0.1968503937007874" top="0.1968503937007874" bottom="0.1968503937007874" header="0.1968503937007874" footer="0.1968503937007874"/>
  <pageSetup orientation="landscape" paperSize="14" scale="40" r:id="rId2"/>
  <drawing r:id="rId1"/>
</worksheet>
</file>

<file path=xl/worksheets/sheet2.xml><?xml version="1.0" encoding="utf-8"?>
<worksheet xmlns="http://schemas.openxmlformats.org/spreadsheetml/2006/main" xmlns:r="http://schemas.openxmlformats.org/officeDocument/2006/relationships">
  <dimension ref="A1:Q116"/>
  <sheetViews>
    <sheetView tabSelected="1" zoomScale="80" zoomScaleNormal="80" zoomScaleSheetLayoutView="85" workbookViewId="0" topLeftCell="G3">
      <pane ySplit="1" topLeftCell="A4" activePane="bottomLeft" state="frozen"/>
      <selection pane="topLeft" activeCell="B3" sqref="B3"/>
      <selection pane="bottomLeft" activeCell="Q72" sqref="Q72:Q74"/>
    </sheetView>
  </sheetViews>
  <sheetFormatPr defaultColWidth="11.421875" defaultRowHeight="15"/>
  <cols>
    <col min="1" max="1" width="25.140625" style="0" customWidth="1"/>
    <col min="2" max="2" width="22.28125" style="0" customWidth="1"/>
    <col min="3" max="3" width="18.421875" style="0" bestFit="1" customWidth="1"/>
    <col min="4" max="6" width="16.421875" style="0" customWidth="1"/>
    <col min="7" max="7" width="20.421875" style="0" customWidth="1"/>
    <col min="8" max="8" width="21.140625" style="0" customWidth="1"/>
    <col min="9" max="9" width="16.421875" style="0" customWidth="1"/>
    <col min="10" max="10" width="20.28125" style="0" customWidth="1"/>
    <col min="11" max="12" width="16.421875" style="0" customWidth="1"/>
    <col min="13" max="13" width="19.140625" style="0" customWidth="1"/>
    <col min="14" max="14" width="19.00390625" style="0" customWidth="1"/>
    <col min="15" max="15" width="15.8515625" style="0" customWidth="1"/>
    <col min="16" max="16" width="58.7109375" style="0" customWidth="1"/>
    <col min="17" max="17" width="100.421875" style="0" customWidth="1"/>
  </cols>
  <sheetData>
    <row r="1" spans="1:17" ht="114" customHeight="1">
      <c r="A1" s="14"/>
      <c r="B1" s="85" t="s">
        <v>42</v>
      </c>
      <c r="C1" s="85"/>
      <c r="D1" s="85"/>
      <c r="E1" s="85"/>
      <c r="F1" s="85"/>
      <c r="G1" s="85"/>
      <c r="H1" s="85"/>
      <c r="I1" s="85"/>
      <c r="J1" s="85"/>
      <c r="K1" s="85"/>
      <c r="L1" s="85"/>
      <c r="M1" s="85"/>
      <c r="N1" s="105" t="s">
        <v>47</v>
      </c>
      <c r="O1" s="105"/>
      <c r="P1" s="105"/>
      <c r="Q1" s="14"/>
    </row>
    <row r="2" spans="1:17" ht="31.5">
      <c r="A2" s="15" t="s">
        <v>46</v>
      </c>
      <c r="B2" s="100" t="s">
        <v>49</v>
      </c>
      <c r="C2" s="100"/>
      <c r="D2" s="100"/>
      <c r="E2" s="100"/>
      <c r="F2" s="100"/>
      <c r="G2" s="100"/>
      <c r="H2" s="100"/>
      <c r="I2" s="100"/>
      <c r="J2" s="100"/>
      <c r="K2" s="100"/>
      <c r="L2" s="100"/>
      <c r="M2" s="100"/>
      <c r="N2" s="15" t="s">
        <v>41</v>
      </c>
      <c r="O2" s="100" t="s">
        <v>109</v>
      </c>
      <c r="P2" s="100"/>
      <c r="Q2" s="100"/>
    </row>
    <row r="3" spans="1:17" ht="134.25" customHeight="1">
      <c r="A3" s="9" t="s">
        <v>14</v>
      </c>
      <c r="B3" s="19" t="s">
        <v>4</v>
      </c>
      <c r="C3" s="19" t="s">
        <v>20</v>
      </c>
      <c r="D3" s="20" t="s">
        <v>15</v>
      </c>
      <c r="E3" s="20" t="s">
        <v>16</v>
      </c>
      <c r="F3" s="20" t="s">
        <v>36</v>
      </c>
      <c r="G3" s="20" t="s">
        <v>32</v>
      </c>
      <c r="H3" s="20" t="s">
        <v>31</v>
      </c>
      <c r="I3" s="69" t="s">
        <v>37</v>
      </c>
      <c r="J3" s="69" t="s">
        <v>33</v>
      </c>
      <c r="K3" s="69" t="s">
        <v>34</v>
      </c>
      <c r="L3" s="20" t="s">
        <v>38</v>
      </c>
      <c r="M3" s="20" t="s">
        <v>39</v>
      </c>
      <c r="N3" s="20" t="s">
        <v>35</v>
      </c>
      <c r="O3" s="18" t="s">
        <v>13</v>
      </c>
      <c r="P3" s="18" t="s">
        <v>21</v>
      </c>
      <c r="Q3" s="18" t="s">
        <v>22</v>
      </c>
    </row>
    <row r="4" spans="1:17" ht="193.5" customHeight="1">
      <c r="A4" s="95" t="s">
        <v>57</v>
      </c>
      <c r="B4" s="96" t="s">
        <v>58</v>
      </c>
      <c r="C4" s="47" t="s">
        <v>59</v>
      </c>
      <c r="D4" s="52">
        <v>0.13</v>
      </c>
      <c r="E4" s="50">
        <v>0.13</v>
      </c>
      <c r="F4" s="53">
        <v>0.13</v>
      </c>
      <c r="G4" s="51"/>
      <c r="H4" s="50">
        <v>0.13</v>
      </c>
      <c r="I4" s="70">
        <v>0.13</v>
      </c>
      <c r="J4" s="71"/>
      <c r="K4" s="71">
        <v>0.13</v>
      </c>
      <c r="L4" s="53">
        <v>0.13</v>
      </c>
      <c r="M4" s="51"/>
      <c r="N4" s="52">
        <v>0.13</v>
      </c>
      <c r="O4" s="45" t="s">
        <v>134</v>
      </c>
      <c r="P4" s="78" t="s">
        <v>135</v>
      </c>
      <c r="Q4" s="106" t="s">
        <v>136</v>
      </c>
    </row>
    <row r="5" spans="1:17" ht="113.25" customHeight="1">
      <c r="A5" s="95"/>
      <c r="B5" s="96"/>
      <c r="C5" s="47" t="s">
        <v>60</v>
      </c>
      <c r="D5" s="52">
        <v>0.12</v>
      </c>
      <c r="E5" s="50">
        <v>0.12</v>
      </c>
      <c r="F5" s="53">
        <v>0.12</v>
      </c>
      <c r="G5" s="51"/>
      <c r="H5" s="50">
        <v>0.12</v>
      </c>
      <c r="I5" s="70">
        <v>0.12</v>
      </c>
      <c r="J5" s="71"/>
      <c r="K5" s="71">
        <v>0.12</v>
      </c>
      <c r="L5" s="53">
        <v>0.12</v>
      </c>
      <c r="M5" s="51"/>
      <c r="N5" s="52">
        <v>0.12</v>
      </c>
      <c r="O5" s="45" t="s">
        <v>99</v>
      </c>
      <c r="P5" s="46" t="s">
        <v>115</v>
      </c>
      <c r="Q5" s="108"/>
    </row>
    <row r="6" spans="1:17" ht="16.5" customHeight="1">
      <c r="A6" s="95"/>
      <c r="B6" s="36" t="s">
        <v>5</v>
      </c>
      <c r="C6" s="36"/>
      <c r="D6" s="54">
        <f aca="true" t="shared" si="0" ref="D6:N6">+SUM(D4:D5)</f>
        <v>0.25</v>
      </c>
      <c r="E6" s="54">
        <f t="shared" si="0"/>
        <v>0.25</v>
      </c>
      <c r="F6" s="54">
        <f t="shared" si="0"/>
        <v>0.25</v>
      </c>
      <c r="G6" s="54">
        <f t="shared" si="0"/>
        <v>0</v>
      </c>
      <c r="H6" s="54">
        <f t="shared" si="0"/>
        <v>0.25</v>
      </c>
      <c r="I6" s="54">
        <f t="shared" si="0"/>
        <v>0.25</v>
      </c>
      <c r="J6" s="54">
        <f t="shared" si="0"/>
        <v>0</v>
      </c>
      <c r="K6" s="54">
        <f t="shared" si="0"/>
        <v>0.25</v>
      </c>
      <c r="L6" s="54">
        <f t="shared" si="0"/>
        <v>0.25</v>
      </c>
      <c r="M6" s="54">
        <f t="shared" si="0"/>
        <v>0</v>
      </c>
      <c r="N6" s="54">
        <f t="shared" si="0"/>
        <v>0.25</v>
      </c>
      <c r="O6" s="37"/>
      <c r="P6" s="37"/>
      <c r="Q6" s="37"/>
    </row>
    <row r="7" spans="1:17" ht="16.5" customHeight="1">
      <c r="A7" s="26"/>
      <c r="B7" s="36" t="s">
        <v>11</v>
      </c>
      <c r="C7" s="36"/>
      <c r="D7" s="54">
        <f>+D6</f>
        <v>0.25</v>
      </c>
      <c r="E7" s="54">
        <f aca="true" t="shared" si="1" ref="E7:N7">+E6</f>
        <v>0.25</v>
      </c>
      <c r="F7" s="54">
        <f t="shared" si="1"/>
        <v>0.25</v>
      </c>
      <c r="G7" s="54">
        <f t="shared" si="1"/>
        <v>0</v>
      </c>
      <c r="H7" s="54">
        <f t="shared" si="1"/>
        <v>0.25</v>
      </c>
      <c r="I7" s="54">
        <f t="shared" si="1"/>
        <v>0.25</v>
      </c>
      <c r="J7" s="54">
        <f t="shared" si="1"/>
        <v>0</v>
      </c>
      <c r="K7" s="54">
        <f t="shared" si="1"/>
        <v>0.25</v>
      </c>
      <c r="L7" s="54">
        <f t="shared" si="1"/>
        <v>0.25</v>
      </c>
      <c r="M7" s="54">
        <f t="shared" si="1"/>
        <v>0</v>
      </c>
      <c r="N7" s="54">
        <f t="shared" si="1"/>
        <v>0.25</v>
      </c>
      <c r="O7" s="37"/>
      <c r="P7" s="37"/>
      <c r="Q7" s="37"/>
    </row>
    <row r="8" spans="1:17" ht="15" hidden="1">
      <c r="A8" s="101" t="s">
        <v>7</v>
      </c>
      <c r="B8" s="102" t="s">
        <v>8</v>
      </c>
      <c r="C8" s="16" t="s">
        <v>23</v>
      </c>
      <c r="D8" s="55"/>
      <c r="E8" s="55"/>
      <c r="F8" s="55"/>
      <c r="G8" s="55"/>
      <c r="H8" s="55"/>
      <c r="I8" s="55"/>
      <c r="J8" s="55"/>
      <c r="K8" s="55"/>
      <c r="L8" s="55"/>
      <c r="M8" s="55"/>
      <c r="N8" s="55"/>
      <c r="O8" s="8"/>
      <c r="P8" s="8"/>
      <c r="Q8" s="8"/>
    </row>
    <row r="9" spans="1:17" ht="61.5" customHeight="1" hidden="1">
      <c r="A9" s="101"/>
      <c r="B9" s="103"/>
      <c r="C9" s="16" t="s">
        <v>24</v>
      </c>
      <c r="D9" s="55"/>
      <c r="E9" s="55"/>
      <c r="F9" s="55"/>
      <c r="G9" s="55"/>
      <c r="H9" s="55"/>
      <c r="I9" s="55"/>
      <c r="J9" s="55"/>
      <c r="K9" s="55"/>
      <c r="L9" s="55"/>
      <c r="M9" s="55"/>
      <c r="N9" s="55"/>
      <c r="O9" s="8"/>
      <c r="P9" s="8"/>
      <c r="Q9" s="8"/>
    </row>
    <row r="10" spans="1:17" ht="61.5" customHeight="1" hidden="1">
      <c r="A10" s="101"/>
      <c r="B10" s="103"/>
      <c r="C10" s="16" t="s">
        <v>25</v>
      </c>
      <c r="D10" s="55"/>
      <c r="E10" s="55"/>
      <c r="F10" s="55"/>
      <c r="G10" s="55"/>
      <c r="H10" s="55"/>
      <c r="I10" s="55"/>
      <c r="J10" s="55"/>
      <c r="K10" s="55"/>
      <c r="L10" s="55"/>
      <c r="M10" s="55"/>
      <c r="N10" s="55"/>
      <c r="O10" s="8"/>
      <c r="P10" s="8"/>
      <c r="Q10" s="8"/>
    </row>
    <row r="11" spans="1:17" ht="61.5" customHeight="1" hidden="1">
      <c r="A11" s="101"/>
      <c r="B11" s="103"/>
      <c r="C11" s="16" t="s">
        <v>26</v>
      </c>
      <c r="D11" s="55"/>
      <c r="E11" s="55"/>
      <c r="F11" s="55"/>
      <c r="G11" s="55"/>
      <c r="H11" s="55"/>
      <c r="I11" s="55"/>
      <c r="J11" s="55"/>
      <c r="K11" s="55"/>
      <c r="L11" s="55"/>
      <c r="M11" s="55"/>
      <c r="N11" s="55"/>
      <c r="O11" s="8"/>
      <c r="P11" s="8"/>
      <c r="Q11" s="8"/>
    </row>
    <row r="12" spans="1:17" ht="61.5" customHeight="1" hidden="1">
      <c r="A12" s="101"/>
      <c r="B12" s="103"/>
      <c r="C12" s="16" t="s">
        <v>27</v>
      </c>
      <c r="D12" s="55"/>
      <c r="E12" s="55"/>
      <c r="F12" s="55"/>
      <c r="G12" s="55"/>
      <c r="H12" s="55"/>
      <c r="I12" s="55"/>
      <c r="J12" s="55"/>
      <c r="K12" s="55"/>
      <c r="L12" s="55"/>
      <c r="M12" s="55"/>
      <c r="N12" s="55"/>
      <c r="O12" s="8"/>
      <c r="P12" s="8"/>
      <c r="Q12" s="8"/>
    </row>
    <row r="13" spans="1:17" ht="61.5" customHeight="1" hidden="1">
      <c r="A13" s="101"/>
      <c r="B13" s="103"/>
      <c r="C13" s="16" t="s">
        <v>28</v>
      </c>
      <c r="D13" s="55"/>
      <c r="E13" s="55"/>
      <c r="F13" s="55"/>
      <c r="G13" s="55"/>
      <c r="H13" s="55"/>
      <c r="I13" s="55"/>
      <c r="J13" s="55"/>
      <c r="K13" s="55"/>
      <c r="L13" s="55"/>
      <c r="M13" s="55"/>
      <c r="N13" s="55"/>
      <c r="O13" s="8"/>
      <c r="P13" s="8"/>
      <c r="Q13" s="8"/>
    </row>
    <row r="14" spans="1:17" ht="61.5" customHeight="1" hidden="1">
      <c r="A14" s="101"/>
      <c r="B14" s="103"/>
      <c r="C14" s="16" t="s">
        <v>29</v>
      </c>
      <c r="D14" s="55"/>
      <c r="E14" s="55"/>
      <c r="F14" s="55"/>
      <c r="G14" s="55"/>
      <c r="H14" s="55"/>
      <c r="I14" s="55"/>
      <c r="J14" s="55"/>
      <c r="K14" s="55"/>
      <c r="L14" s="55"/>
      <c r="M14" s="55"/>
      <c r="N14" s="55"/>
      <c r="O14" s="8"/>
      <c r="P14" s="8"/>
      <c r="Q14" s="8"/>
    </row>
    <row r="15" spans="1:17" ht="61.5" customHeight="1" hidden="1">
      <c r="A15" s="101"/>
      <c r="B15" s="104"/>
      <c r="C15" s="16" t="s">
        <v>30</v>
      </c>
      <c r="D15" s="55"/>
      <c r="E15" s="55"/>
      <c r="F15" s="55"/>
      <c r="G15" s="55"/>
      <c r="H15" s="55"/>
      <c r="I15" s="55"/>
      <c r="J15" s="55"/>
      <c r="K15" s="55"/>
      <c r="L15" s="55"/>
      <c r="M15" s="55"/>
      <c r="N15" s="55"/>
      <c r="O15" s="8"/>
      <c r="P15" s="8"/>
      <c r="Q15" s="8"/>
    </row>
    <row r="16" spans="1:17" ht="61.5" customHeight="1" hidden="1">
      <c r="A16" s="101"/>
      <c r="B16" s="102" t="s">
        <v>9</v>
      </c>
      <c r="C16" s="16" t="s">
        <v>23</v>
      </c>
      <c r="D16" s="55"/>
      <c r="E16" s="55"/>
      <c r="F16" s="55"/>
      <c r="G16" s="55"/>
      <c r="H16" s="55"/>
      <c r="I16" s="55"/>
      <c r="J16" s="55"/>
      <c r="K16" s="55"/>
      <c r="L16" s="55"/>
      <c r="M16" s="55"/>
      <c r="N16" s="55"/>
      <c r="O16" s="8"/>
      <c r="P16" s="8"/>
      <c r="Q16" s="8"/>
    </row>
    <row r="17" spans="1:17" ht="61.5" customHeight="1" hidden="1">
      <c r="A17" s="101"/>
      <c r="B17" s="103"/>
      <c r="C17" s="16" t="s">
        <v>24</v>
      </c>
      <c r="D17" s="55"/>
      <c r="E17" s="55"/>
      <c r="F17" s="55"/>
      <c r="G17" s="55"/>
      <c r="H17" s="55"/>
      <c r="I17" s="55"/>
      <c r="J17" s="55"/>
      <c r="K17" s="55"/>
      <c r="L17" s="55"/>
      <c r="M17" s="55"/>
      <c r="N17" s="55"/>
      <c r="O17" s="8"/>
      <c r="P17" s="8"/>
      <c r="Q17" s="8"/>
    </row>
    <row r="18" spans="1:17" ht="61.5" customHeight="1" hidden="1">
      <c r="A18" s="101"/>
      <c r="B18" s="103"/>
      <c r="C18" s="16" t="s">
        <v>25</v>
      </c>
      <c r="D18" s="55"/>
      <c r="E18" s="55"/>
      <c r="F18" s="55"/>
      <c r="G18" s="55"/>
      <c r="H18" s="55"/>
      <c r="I18" s="55"/>
      <c r="J18" s="55"/>
      <c r="K18" s="55"/>
      <c r="L18" s="55"/>
      <c r="M18" s="55"/>
      <c r="N18" s="55"/>
      <c r="O18" s="8"/>
      <c r="P18" s="8"/>
      <c r="Q18" s="8"/>
    </row>
    <row r="19" spans="1:17" ht="61.5" customHeight="1" hidden="1">
      <c r="A19" s="101"/>
      <c r="B19" s="103"/>
      <c r="C19" s="16" t="s">
        <v>26</v>
      </c>
      <c r="D19" s="55"/>
      <c r="E19" s="55"/>
      <c r="F19" s="55"/>
      <c r="G19" s="55"/>
      <c r="H19" s="55"/>
      <c r="I19" s="55"/>
      <c r="J19" s="55"/>
      <c r="K19" s="55"/>
      <c r="L19" s="55"/>
      <c r="M19" s="55"/>
      <c r="N19" s="55"/>
      <c r="O19" s="8"/>
      <c r="P19" s="8"/>
      <c r="Q19" s="8"/>
    </row>
    <row r="20" spans="1:17" ht="61.5" customHeight="1" hidden="1">
      <c r="A20" s="101"/>
      <c r="B20" s="103"/>
      <c r="C20" s="16" t="s">
        <v>27</v>
      </c>
      <c r="D20" s="55"/>
      <c r="E20" s="55"/>
      <c r="F20" s="55"/>
      <c r="G20" s="55"/>
      <c r="H20" s="55"/>
      <c r="I20" s="55"/>
      <c r="J20" s="55"/>
      <c r="K20" s="55"/>
      <c r="L20" s="55"/>
      <c r="M20" s="55"/>
      <c r="N20" s="55"/>
      <c r="O20" s="8"/>
      <c r="P20" s="8"/>
      <c r="Q20" s="8"/>
    </row>
    <row r="21" spans="1:17" ht="61.5" customHeight="1" hidden="1">
      <c r="A21" s="101"/>
      <c r="B21" s="103"/>
      <c r="C21" s="16" t="s">
        <v>28</v>
      </c>
      <c r="D21" s="55"/>
      <c r="E21" s="55"/>
      <c r="F21" s="55"/>
      <c r="G21" s="55"/>
      <c r="H21" s="55"/>
      <c r="I21" s="55"/>
      <c r="J21" s="55"/>
      <c r="K21" s="55"/>
      <c r="L21" s="55"/>
      <c r="M21" s="55"/>
      <c r="N21" s="55"/>
      <c r="O21" s="8"/>
      <c r="P21" s="8"/>
      <c r="Q21" s="8"/>
    </row>
    <row r="22" spans="1:17" ht="61.5" customHeight="1" hidden="1">
      <c r="A22" s="101"/>
      <c r="B22" s="103"/>
      <c r="C22" s="16" t="s">
        <v>29</v>
      </c>
      <c r="D22" s="55"/>
      <c r="E22" s="55"/>
      <c r="F22" s="55"/>
      <c r="G22" s="55"/>
      <c r="H22" s="55"/>
      <c r="I22" s="55"/>
      <c r="J22" s="55"/>
      <c r="K22" s="55"/>
      <c r="L22" s="55"/>
      <c r="M22" s="55"/>
      <c r="N22" s="55"/>
      <c r="O22" s="8"/>
      <c r="P22" s="8"/>
      <c r="Q22" s="8"/>
    </row>
    <row r="23" spans="1:17" ht="61.5" customHeight="1" hidden="1">
      <c r="A23" s="101"/>
      <c r="B23" s="103"/>
      <c r="C23" s="16" t="s">
        <v>30</v>
      </c>
      <c r="D23" s="55"/>
      <c r="E23" s="55"/>
      <c r="F23" s="55"/>
      <c r="G23" s="55"/>
      <c r="H23" s="55"/>
      <c r="I23" s="55"/>
      <c r="J23" s="55"/>
      <c r="K23" s="55"/>
      <c r="L23" s="55"/>
      <c r="M23" s="55"/>
      <c r="N23" s="55"/>
      <c r="O23" s="8"/>
      <c r="P23" s="8"/>
      <c r="Q23" s="8"/>
    </row>
    <row r="24" spans="1:17" ht="61.5" customHeight="1" hidden="1">
      <c r="A24" s="101"/>
      <c r="B24" s="104"/>
      <c r="C24" s="16"/>
      <c r="D24" s="55"/>
      <c r="E24" s="55"/>
      <c r="F24" s="55"/>
      <c r="G24" s="55"/>
      <c r="H24" s="55"/>
      <c r="I24" s="55"/>
      <c r="J24" s="55"/>
      <c r="K24" s="55"/>
      <c r="L24" s="55"/>
      <c r="M24" s="55"/>
      <c r="N24" s="55"/>
      <c r="O24" s="8"/>
      <c r="P24" s="8"/>
      <c r="Q24" s="8"/>
    </row>
    <row r="25" spans="1:17" ht="61.5" customHeight="1" hidden="1">
      <c r="A25" s="101"/>
      <c r="B25" s="102" t="s">
        <v>10</v>
      </c>
      <c r="C25" s="16" t="s">
        <v>23</v>
      </c>
      <c r="D25" s="55"/>
      <c r="E25" s="55"/>
      <c r="F25" s="55"/>
      <c r="G25" s="55"/>
      <c r="H25" s="55"/>
      <c r="I25" s="55"/>
      <c r="J25" s="55"/>
      <c r="K25" s="55"/>
      <c r="L25" s="55"/>
      <c r="M25" s="55"/>
      <c r="N25" s="55"/>
      <c r="O25" s="8"/>
      <c r="P25" s="8"/>
      <c r="Q25" s="8"/>
    </row>
    <row r="26" spans="1:17" ht="61.5" customHeight="1" hidden="1">
      <c r="A26" s="101"/>
      <c r="B26" s="103"/>
      <c r="C26" s="16" t="s">
        <v>24</v>
      </c>
      <c r="D26" s="55"/>
      <c r="E26" s="55"/>
      <c r="F26" s="55"/>
      <c r="G26" s="55"/>
      <c r="H26" s="55"/>
      <c r="I26" s="55"/>
      <c r="J26" s="55"/>
      <c r="K26" s="55"/>
      <c r="L26" s="55"/>
      <c r="M26" s="55"/>
      <c r="N26" s="55"/>
      <c r="O26" s="8"/>
      <c r="P26" s="8"/>
      <c r="Q26" s="8"/>
    </row>
    <row r="27" spans="1:17" ht="61.5" customHeight="1" hidden="1">
      <c r="A27" s="101"/>
      <c r="B27" s="103"/>
      <c r="C27" s="16" t="s">
        <v>25</v>
      </c>
      <c r="D27" s="55"/>
      <c r="E27" s="55"/>
      <c r="F27" s="55"/>
      <c r="G27" s="55"/>
      <c r="H27" s="55"/>
      <c r="I27" s="55"/>
      <c r="J27" s="55"/>
      <c r="K27" s="55"/>
      <c r="L27" s="55"/>
      <c r="M27" s="55"/>
      <c r="N27" s="55"/>
      <c r="O27" s="8"/>
      <c r="P27" s="8"/>
      <c r="Q27" s="8"/>
    </row>
    <row r="28" spans="1:17" ht="61.5" customHeight="1" hidden="1">
      <c r="A28" s="101"/>
      <c r="B28" s="103"/>
      <c r="C28" s="16" t="s">
        <v>26</v>
      </c>
      <c r="D28" s="55"/>
      <c r="E28" s="55"/>
      <c r="F28" s="55"/>
      <c r="G28" s="55"/>
      <c r="H28" s="55"/>
      <c r="I28" s="55"/>
      <c r="J28" s="55"/>
      <c r="K28" s="55"/>
      <c r="L28" s="55"/>
      <c r="M28" s="55"/>
      <c r="N28" s="55"/>
      <c r="O28" s="8"/>
      <c r="P28" s="8"/>
      <c r="Q28" s="8"/>
    </row>
    <row r="29" spans="1:17" ht="61.5" customHeight="1" hidden="1">
      <c r="A29" s="101"/>
      <c r="B29" s="103"/>
      <c r="C29" s="16" t="s">
        <v>27</v>
      </c>
      <c r="D29" s="55"/>
      <c r="E29" s="55"/>
      <c r="F29" s="55"/>
      <c r="G29" s="55"/>
      <c r="H29" s="55"/>
      <c r="I29" s="55"/>
      <c r="J29" s="55"/>
      <c r="K29" s="55"/>
      <c r="L29" s="55"/>
      <c r="M29" s="55"/>
      <c r="N29" s="55"/>
      <c r="O29" s="8"/>
      <c r="P29" s="8"/>
      <c r="Q29" s="8"/>
    </row>
    <row r="30" spans="1:17" ht="61.5" customHeight="1" hidden="1">
      <c r="A30" s="101"/>
      <c r="B30" s="103"/>
      <c r="C30" s="16" t="s">
        <v>28</v>
      </c>
      <c r="D30" s="55"/>
      <c r="E30" s="55"/>
      <c r="F30" s="55"/>
      <c r="G30" s="55"/>
      <c r="H30" s="55"/>
      <c r="I30" s="55"/>
      <c r="J30" s="55"/>
      <c r="K30" s="55"/>
      <c r="L30" s="55"/>
      <c r="M30" s="55"/>
      <c r="N30" s="55"/>
      <c r="O30" s="8"/>
      <c r="P30" s="8"/>
      <c r="Q30" s="8"/>
    </row>
    <row r="31" spans="1:17" ht="61.5" customHeight="1" hidden="1">
      <c r="A31" s="101"/>
      <c r="B31" s="103"/>
      <c r="C31" s="16" t="s">
        <v>29</v>
      </c>
      <c r="D31" s="55"/>
      <c r="E31" s="55"/>
      <c r="F31" s="55"/>
      <c r="G31" s="55"/>
      <c r="H31" s="55"/>
      <c r="I31" s="55"/>
      <c r="J31" s="55"/>
      <c r="K31" s="55"/>
      <c r="L31" s="55"/>
      <c r="M31" s="55"/>
      <c r="N31" s="55"/>
      <c r="O31" s="8"/>
      <c r="P31" s="8"/>
      <c r="Q31" s="8"/>
    </row>
    <row r="32" spans="1:17" ht="61.5" customHeight="1" hidden="1">
      <c r="A32" s="101"/>
      <c r="B32" s="103"/>
      <c r="C32" s="16" t="s">
        <v>30</v>
      </c>
      <c r="D32" s="55"/>
      <c r="E32" s="55"/>
      <c r="F32" s="55"/>
      <c r="G32" s="55"/>
      <c r="H32" s="55"/>
      <c r="I32" s="55"/>
      <c r="J32" s="55"/>
      <c r="K32" s="55"/>
      <c r="L32" s="55"/>
      <c r="M32" s="55"/>
      <c r="N32" s="55"/>
      <c r="O32" s="8"/>
      <c r="P32" s="8"/>
      <c r="Q32" s="8"/>
    </row>
    <row r="33" spans="1:17" ht="61.5" customHeight="1" hidden="1">
      <c r="A33" s="101"/>
      <c r="B33" s="103"/>
      <c r="C33" s="13"/>
      <c r="D33" s="55"/>
      <c r="E33" s="55"/>
      <c r="F33" s="55"/>
      <c r="G33" s="55"/>
      <c r="H33" s="55"/>
      <c r="I33" s="55"/>
      <c r="J33" s="55"/>
      <c r="K33" s="55"/>
      <c r="L33" s="55"/>
      <c r="M33" s="55"/>
      <c r="N33" s="55"/>
      <c r="O33" s="8"/>
      <c r="P33" s="8"/>
      <c r="Q33" s="8"/>
    </row>
    <row r="34" spans="1:17" ht="15" hidden="1">
      <c r="A34" s="11"/>
      <c r="B34" s="12" t="s">
        <v>5</v>
      </c>
      <c r="C34" s="12"/>
      <c r="D34" s="56">
        <f>SUM(D8:D33)</f>
        <v>0</v>
      </c>
      <c r="E34" s="56"/>
      <c r="F34" s="56"/>
      <c r="G34" s="56"/>
      <c r="H34" s="56"/>
      <c r="I34" s="56"/>
      <c r="J34" s="56"/>
      <c r="K34" s="56"/>
      <c r="L34" s="56"/>
      <c r="M34" s="56">
        <f>SUM(M8:M33)</f>
        <v>0</v>
      </c>
      <c r="N34" s="56">
        <f>SUM(N8:N33)</f>
        <v>0</v>
      </c>
      <c r="O34" s="8"/>
      <c r="P34" s="8"/>
      <c r="Q34" s="8"/>
    </row>
    <row r="35" spans="1:17" ht="61.5" customHeight="1" hidden="1">
      <c r="A35" s="25" t="s">
        <v>18</v>
      </c>
      <c r="B35" s="102" t="s">
        <v>8</v>
      </c>
      <c r="C35" s="13"/>
      <c r="D35" s="55"/>
      <c r="E35" s="55"/>
      <c r="F35" s="55"/>
      <c r="G35" s="55"/>
      <c r="H35" s="55"/>
      <c r="I35" s="55"/>
      <c r="J35" s="55"/>
      <c r="K35" s="55"/>
      <c r="L35" s="55"/>
      <c r="M35" s="55"/>
      <c r="N35" s="55"/>
      <c r="O35" s="8"/>
      <c r="P35" s="8"/>
      <c r="Q35" s="8"/>
    </row>
    <row r="36" spans="1:17" ht="61.5" customHeight="1" hidden="1">
      <c r="A36" s="25"/>
      <c r="B36" s="103"/>
      <c r="C36" s="13"/>
      <c r="D36" s="55"/>
      <c r="E36" s="55"/>
      <c r="F36" s="55"/>
      <c r="G36" s="55"/>
      <c r="H36" s="55"/>
      <c r="I36" s="55"/>
      <c r="J36" s="55"/>
      <c r="K36" s="55"/>
      <c r="L36" s="55"/>
      <c r="M36" s="55"/>
      <c r="N36" s="55"/>
      <c r="O36" s="8"/>
      <c r="P36" s="8"/>
      <c r="Q36" s="8"/>
    </row>
    <row r="37" spans="1:17" ht="61.5" customHeight="1" hidden="1">
      <c r="A37" s="25"/>
      <c r="B37" s="103"/>
      <c r="C37" s="13"/>
      <c r="D37" s="55"/>
      <c r="E37" s="55"/>
      <c r="F37" s="55"/>
      <c r="G37" s="55"/>
      <c r="H37" s="55"/>
      <c r="I37" s="55"/>
      <c r="J37" s="55"/>
      <c r="K37" s="55"/>
      <c r="L37" s="55"/>
      <c r="M37" s="55"/>
      <c r="N37" s="55"/>
      <c r="O37" s="8"/>
      <c r="P37" s="8"/>
      <c r="Q37" s="8"/>
    </row>
    <row r="38" spans="1:17" ht="61.5" customHeight="1" hidden="1">
      <c r="A38" s="25"/>
      <c r="B38" s="103"/>
      <c r="C38" s="13"/>
      <c r="D38" s="55"/>
      <c r="E38" s="55"/>
      <c r="F38" s="55"/>
      <c r="G38" s="55"/>
      <c r="H38" s="55"/>
      <c r="I38" s="55"/>
      <c r="J38" s="55"/>
      <c r="K38" s="55"/>
      <c r="L38" s="55"/>
      <c r="M38" s="55"/>
      <c r="N38" s="55"/>
      <c r="O38" s="8"/>
      <c r="P38" s="8"/>
      <c r="Q38" s="8"/>
    </row>
    <row r="39" spans="1:17" ht="61.5" customHeight="1" hidden="1">
      <c r="A39" s="25"/>
      <c r="B39" s="103"/>
      <c r="C39" s="13"/>
      <c r="D39" s="55"/>
      <c r="E39" s="55"/>
      <c r="F39" s="55"/>
      <c r="G39" s="55"/>
      <c r="H39" s="55"/>
      <c r="I39" s="55"/>
      <c r="J39" s="55"/>
      <c r="K39" s="55"/>
      <c r="L39" s="55"/>
      <c r="M39" s="55"/>
      <c r="N39" s="55"/>
      <c r="O39" s="8"/>
      <c r="P39" s="8"/>
      <c r="Q39" s="8"/>
    </row>
    <row r="40" spans="1:17" ht="61.5" customHeight="1" hidden="1">
      <c r="A40" s="25"/>
      <c r="B40" s="103"/>
      <c r="C40" s="13"/>
      <c r="D40" s="55"/>
      <c r="E40" s="55"/>
      <c r="F40" s="55"/>
      <c r="G40" s="55"/>
      <c r="H40" s="55"/>
      <c r="I40" s="55"/>
      <c r="J40" s="55"/>
      <c r="K40" s="55"/>
      <c r="L40" s="55"/>
      <c r="M40" s="55"/>
      <c r="N40" s="55"/>
      <c r="O40" s="8"/>
      <c r="P40" s="8"/>
      <c r="Q40" s="8"/>
    </row>
    <row r="41" spans="1:17" ht="61.5" customHeight="1" hidden="1">
      <c r="A41" s="25"/>
      <c r="B41" s="103"/>
      <c r="C41" s="13"/>
      <c r="D41" s="55"/>
      <c r="E41" s="55"/>
      <c r="F41" s="55"/>
      <c r="G41" s="55"/>
      <c r="H41" s="55"/>
      <c r="I41" s="55"/>
      <c r="J41" s="55"/>
      <c r="K41" s="55"/>
      <c r="L41" s="55"/>
      <c r="M41" s="55"/>
      <c r="N41" s="55"/>
      <c r="O41" s="8"/>
      <c r="P41" s="8"/>
      <c r="Q41" s="8"/>
    </row>
    <row r="42" spans="1:17" ht="61.5" customHeight="1" hidden="1">
      <c r="A42" s="25"/>
      <c r="B42" s="103"/>
      <c r="C42" s="13"/>
      <c r="D42" s="55"/>
      <c r="E42" s="55"/>
      <c r="F42" s="55"/>
      <c r="G42" s="55"/>
      <c r="H42" s="55"/>
      <c r="I42" s="55"/>
      <c r="J42" s="55"/>
      <c r="K42" s="55"/>
      <c r="L42" s="55"/>
      <c r="M42" s="55"/>
      <c r="N42" s="55"/>
      <c r="O42" s="8"/>
      <c r="P42" s="8"/>
      <c r="Q42" s="8"/>
    </row>
    <row r="43" spans="1:17" ht="61.5" customHeight="1" hidden="1">
      <c r="A43" s="25"/>
      <c r="B43" s="103"/>
      <c r="C43" s="13"/>
      <c r="D43" s="55"/>
      <c r="E43" s="55"/>
      <c r="F43" s="55"/>
      <c r="G43" s="55"/>
      <c r="H43" s="55"/>
      <c r="I43" s="55"/>
      <c r="J43" s="55"/>
      <c r="K43" s="55"/>
      <c r="L43" s="55"/>
      <c r="M43" s="55"/>
      <c r="N43" s="55"/>
      <c r="O43" s="8"/>
      <c r="P43" s="8"/>
      <c r="Q43" s="8"/>
    </row>
    <row r="44" spans="1:17" ht="61.5" customHeight="1" hidden="1">
      <c r="A44" s="25"/>
      <c r="B44" s="103"/>
      <c r="C44" s="13"/>
      <c r="D44" s="55"/>
      <c r="E44" s="55"/>
      <c r="F44" s="55"/>
      <c r="G44" s="55"/>
      <c r="H44" s="55"/>
      <c r="I44" s="55"/>
      <c r="J44" s="55"/>
      <c r="K44" s="55"/>
      <c r="L44" s="55"/>
      <c r="M44" s="55"/>
      <c r="N44" s="55"/>
      <c r="O44" s="8"/>
      <c r="P44" s="8"/>
      <c r="Q44" s="8"/>
    </row>
    <row r="45" spans="1:17" ht="61.5" customHeight="1" hidden="1">
      <c r="A45" s="25"/>
      <c r="B45" s="104"/>
      <c r="C45" s="13"/>
      <c r="D45" s="55"/>
      <c r="E45" s="55"/>
      <c r="F45" s="55"/>
      <c r="G45" s="55"/>
      <c r="H45" s="55"/>
      <c r="I45" s="55"/>
      <c r="J45" s="55"/>
      <c r="K45" s="55"/>
      <c r="L45" s="55"/>
      <c r="M45" s="55"/>
      <c r="N45" s="55"/>
      <c r="O45" s="8"/>
      <c r="P45" s="8"/>
      <c r="Q45" s="8"/>
    </row>
    <row r="46" spans="1:17" ht="61.5" customHeight="1" hidden="1">
      <c r="A46" s="25"/>
      <c r="B46" s="102" t="s">
        <v>9</v>
      </c>
      <c r="C46" s="13"/>
      <c r="D46" s="55"/>
      <c r="E46" s="55"/>
      <c r="F46" s="55"/>
      <c r="G46" s="55"/>
      <c r="H46" s="55"/>
      <c r="I46" s="55"/>
      <c r="J46" s="55"/>
      <c r="K46" s="55"/>
      <c r="L46" s="55"/>
      <c r="M46" s="55"/>
      <c r="N46" s="55"/>
      <c r="O46" s="8"/>
      <c r="P46" s="8"/>
      <c r="Q46" s="8"/>
    </row>
    <row r="47" spans="1:17" ht="61.5" customHeight="1" hidden="1">
      <c r="A47" s="25"/>
      <c r="B47" s="103"/>
      <c r="C47" s="13"/>
      <c r="D47" s="55"/>
      <c r="E47" s="55"/>
      <c r="F47" s="55"/>
      <c r="G47" s="55"/>
      <c r="H47" s="55"/>
      <c r="I47" s="55"/>
      <c r="J47" s="55"/>
      <c r="K47" s="55"/>
      <c r="L47" s="55"/>
      <c r="M47" s="55"/>
      <c r="N47" s="55"/>
      <c r="O47" s="8"/>
      <c r="P47" s="8"/>
      <c r="Q47" s="8"/>
    </row>
    <row r="48" spans="1:17" ht="61.5" customHeight="1" hidden="1">
      <c r="A48" s="25"/>
      <c r="B48" s="103"/>
      <c r="C48" s="13"/>
      <c r="D48" s="55"/>
      <c r="E48" s="55"/>
      <c r="F48" s="55"/>
      <c r="G48" s="55"/>
      <c r="H48" s="55"/>
      <c r="I48" s="55"/>
      <c r="J48" s="55"/>
      <c r="K48" s="55"/>
      <c r="L48" s="55"/>
      <c r="M48" s="55"/>
      <c r="N48" s="55"/>
      <c r="O48" s="8"/>
      <c r="P48" s="8"/>
      <c r="Q48" s="8"/>
    </row>
    <row r="49" spans="1:17" ht="61.5" customHeight="1" hidden="1">
      <c r="A49" s="25"/>
      <c r="B49" s="103"/>
      <c r="C49" s="13"/>
      <c r="D49" s="55"/>
      <c r="E49" s="55"/>
      <c r="F49" s="55"/>
      <c r="G49" s="55"/>
      <c r="H49" s="55"/>
      <c r="I49" s="55"/>
      <c r="J49" s="55"/>
      <c r="K49" s="55"/>
      <c r="L49" s="55"/>
      <c r="M49" s="55"/>
      <c r="N49" s="55"/>
      <c r="O49" s="8"/>
      <c r="P49" s="8"/>
      <c r="Q49" s="8"/>
    </row>
    <row r="50" spans="1:17" ht="61.5" customHeight="1" hidden="1">
      <c r="A50" s="25"/>
      <c r="B50" s="103"/>
      <c r="C50" s="13"/>
      <c r="D50" s="55"/>
      <c r="E50" s="55"/>
      <c r="F50" s="55"/>
      <c r="G50" s="55"/>
      <c r="H50" s="55"/>
      <c r="I50" s="55"/>
      <c r="J50" s="55"/>
      <c r="K50" s="55"/>
      <c r="L50" s="55"/>
      <c r="M50" s="55"/>
      <c r="N50" s="55"/>
      <c r="O50" s="8"/>
      <c r="P50" s="8"/>
      <c r="Q50" s="8"/>
    </row>
    <row r="51" spans="1:17" ht="61.5" customHeight="1" hidden="1">
      <c r="A51" s="25"/>
      <c r="B51" s="103"/>
      <c r="C51" s="13"/>
      <c r="D51" s="55"/>
      <c r="E51" s="55"/>
      <c r="F51" s="55"/>
      <c r="G51" s="55"/>
      <c r="H51" s="55"/>
      <c r="I51" s="55"/>
      <c r="J51" s="55"/>
      <c r="K51" s="55"/>
      <c r="L51" s="55"/>
      <c r="M51" s="55"/>
      <c r="N51" s="55"/>
      <c r="O51" s="8"/>
      <c r="P51" s="8"/>
      <c r="Q51" s="8"/>
    </row>
    <row r="52" spans="1:17" ht="61.5" customHeight="1" hidden="1">
      <c r="A52" s="25"/>
      <c r="B52" s="103"/>
      <c r="C52" s="13"/>
      <c r="D52" s="55"/>
      <c r="E52" s="55"/>
      <c r="F52" s="55"/>
      <c r="G52" s="55"/>
      <c r="H52" s="55"/>
      <c r="I52" s="55"/>
      <c r="J52" s="55"/>
      <c r="K52" s="55"/>
      <c r="L52" s="55"/>
      <c r="M52" s="55"/>
      <c r="N52" s="55"/>
      <c r="O52" s="8"/>
      <c r="P52" s="8"/>
      <c r="Q52" s="8"/>
    </row>
    <row r="53" spans="1:17" ht="61.5" customHeight="1" hidden="1">
      <c r="A53" s="25"/>
      <c r="B53" s="103"/>
      <c r="C53" s="13"/>
      <c r="D53" s="55"/>
      <c r="E53" s="55"/>
      <c r="F53" s="55"/>
      <c r="G53" s="55"/>
      <c r="H53" s="55"/>
      <c r="I53" s="55"/>
      <c r="J53" s="55"/>
      <c r="K53" s="55"/>
      <c r="L53" s="55"/>
      <c r="M53" s="55"/>
      <c r="N53" s="55"/>
      <c r="O53" s="8"/>
      <c r="P53" s="8"/>
      <c r="Q53" s="8"/>
    </row>
    <row r="54" spans="1:17" ht="61.5" customHeight="1" hidden="1">
      <c r="A54" s="25"/>
      <c r="B54" s="103"/>
      <c r="C54" s="13"/>
      <c r="D54" s="55"/>
      <c r="E54" s="55"/>
      <c r="F54" s="55"/>
      <c r="G54" s="55"/>
      <c r="H54" s="55"/>
      <c r="I54" s="55"/>
      <c r="J54" s="55"/>
      <c r="K54" s="55"/>
      <c r="L54" s="55"/>
      <c r="M54" s="55"/>
      <c r="N54" s="55"/>
      <c r="O54" s="8"/>
      <c r="P54" s="8"/>
      <c r="Q54" s="8"/>
    </row>
    <row r="55" spans="1:17" ht="61.5" customHeight="1" hidden="1">
      <c r="A55" s="25"/>
      <c r="B55" s="103"/>
      <c r="C55" s="13"/>
      <c r="D55" s="55"/>
      <c r="E55" s="55"/>
      <c r="F55" s="55"/>
      <c r="G55" s="55"/>
      <c r="H55" s="55"/>
      <c r="I55" s="55"/>
      <c r="J55" s="55"/>
      <c r="K55" s="55"/>
      <c r="L55" s="55"/>
      <c r="M55" s="55"/>
      <c r="N55" s="55"/>
      <c r="O55" s="8"/>
      <c r="P55" s="8"/>
      <c r="Q55" s="8"/>
    </row>
    <row r="56" spans="1:17" ht="61.5" customHeight="1" hidden="1">
      <c r="A56" s="25"/>
      <c r="B56" s="103"/>
      <c r="C56" s="13"/>
      <c r="D56" s="55"/>
      <c r="E56" s="55"/>
      <c r="F56" s="55"/>
      <c r="G56" s="55"/>
      <c r="H56" s="55"/>
      <c r="I56" s="55"/>
      <c r="J56" s="55"/>
      <c r="K56" s="55"/>
      <c r="L56" s="55"/>
      <c r="M56" s="55"/>
      <c r="N56" s="55"/>
      <c r="O56" s="8"/>
      <c r="P56" s="8"/>
      <c r="Q56" s="8"/>
    </row>
    <row r="57" spans="1:17" ht="61.5" customHeight="1" hidden="1">
      <c r="A57" s="25"/>
      <c r="B57" s="103"/>
      <c r="C57" s="13"/>
      <c r="D57" s="55"/>
      <c r="E57" s="55"/>
      <c r="F57" s="55"/>
      <c r="G57" s="55"/>
      <c r="H57" s="55"/>
      <c r="I57" s="55"/>
      <c r="J57" s="55"/>
      <c r="K57" s="55"/>
      <c r="L57" s="55"/>
      <c r="M57" s="55"/>
      <c r="N57" s="55"/>
      <c r="O57" s="8"/>
      <c r="P57" s="8"/>
      <c r="Q57" s="8"/>
    </row>
    <row r="58" spans="1:17" ht="61.5" customHeight="1" hidden="1">
      <c r="A58" s="25"/>
      <c r="B58" s="103"/>
      <c r="C58" s="13"/>
      <c r="D58" s="55"/>
      <c r="E58" s="55"/>
      <c r="F58" s="55"/>
      <c r="G58" s="55"/>
      <c r="H58" s="55"/>
      <c r="I58" s="55"/>
      <c r="J58" s="55"/>
      <c r="K58" s="55"/>
      <c r="L58" s="55"/>
      <c r="M58" s="55"/>
      <c r="N58" s="55"/>
      <c r="O58" s="8"/>
      <c r="P58" s="8"/>
      <c r="Q58" s="8"/>
    </row>
    <row r="59" spans="1:17" ht="61.5" customHeight="1" hidden="1">
      <c r="A59" s="25"/>
      <c r="B59" s="103"/>
      <c r="C59" s="13"/>
      <c r="D59" s="55"/>
      <c r="E59" s="55"/>
      <c r="F59" s="55"/>
      <c r="G59" s="55"/>
      <c r="H59" s="55"/>
      <c r="I59" s="55"/>
      <c r="J59" s="55"/>
      <c r="K59" s="55"/>
      <c r="L59" s="55"/>
      <c r="M59" s="55"/>
      <c r="N59" s="55"/>
      <c r="O59" s="8"/>
      <c r="P59" s="8"/>
      <c r="Q59" s="8"/>
    </row>
    <row r="60" spans="1:17" ht="61.5" customHeight="1" hidden="1">
      <c r="A60" s="25"/>
      <c r="B60" s="104"/>
      <c r="C60" s="13"/>
      <c r="D60" s="55"/>
      <c r="E60" s="55"/>
      <c r="F60" s="55"/>
      <c r="G60" s="55"/>
      <c r="H60" s="55"/>
      <c r="I60" s="55"/>
      <c r="J60" s="55"/>
      <c r="K60" s="55"/>
      <c r="L60" s="55"/>
      <c r="M60" s="55"/>
      <c r="N60" s="55"/>
      <c r="O60" s="8"/>
      <c r="P60" s="8"/>
      <c r="Q60" s="8"/>
    </row>
    <row r="61" spans="1:17" ht="61.5" customHeight="1" hidden="1">
      <c r="A61" s="25"/>
      <c r="B61" s="21" t="s">
        <v>40</v>
      </c>
      <c r="C61" s="22"/>
      <c r="D61" s="57"/>
      <c r="E61" s="55"/>
      <c r="F61" s="55"/>
      <c r="G61" s="55"/>
      <c r="H61" s="55"/>
      <c r="I61" s="55"/>
      <c r="J61" s="55"/>
      <c r="K61" s="55"/>
      <c r="L61" s="55"/>
      <c r="M61" s="55"/>
      <c r="N61" s="55"/>
      <c r="O61" s="8"/>
      <c r="P61" s="8"/>
      <c r="Q61" s="8"/>
    </row>
    <row r="62" spans="1:17" ht="61.5" customHeight="1" hidden="1">
      <c r="A62" s="25"/>
      <c r="B62" s="23"/>
      <c r="C62" s="24"/>
      <c r="D62" s="58"/>
      <c r="E62" s="55"/>
      <c r="F62" s="55"/>
      <c r="G62" s="55"/>
      <c r="H62" s="55"/>
      <c r="I62" s="55"/>
      <c r="J62" s="55"/>
      <c r="K62" s="55"/>
      <c r="L62" s="55"/>
      <c r="M62" s="55"/>
      <c r="N62" s="55"/>
      <c r="O62" s="8"/>
      <c r="P62" s="8"/>
      <c r="Q62" s="8"/>
    </row>
    <row r="63" spans="1:17" ht="61.5" customHeight="1" hidden="1">
      <c r="A63" s="25"/>
      <c r="B63" s="23"/>
      <c r="C63" s="24"/>
      <c r="D63" s="58"/>
      <c r="E63" s="55"/>
      <c r="F63" s="55"/>
      <c r="G63" s="55"/>
      <c r="H63" s="55"/>
      <c r="I63" s="55"/>
      <c r="J63" s="55"/>
      <c r="K63" s="55"/>
      <c r="L63" s="55"/>
      <c r="M63" s="55"/>
      <c r="N63" s="55"/>
      <c r="O63" s="8"/>
      <c r="P63" s="8"/>
      <c r="Q63" s="8"/>
    </row>
    <row r="64" spans="1:17" ht="61.5" customHeight="1" hidden="1">
      <c r="A64" s="25"/>
      <c r="B64" s="23"/>
      <c r="C64" s="24"/>
      <c r="D64" s="58"/>
      <c r="E64" s="55"/>
      <c r="F64" s="55"/>
      <c r="G64" s="55"/>
      <c r="H64" s="55"/>
      <c r="I64" s="55"/>
      <c r="J64" s="55"/>
      <c r="K64" s="55"/>
      <c r="L64" s="55"/>
      <c r="M64" s="55"/>
      <c r="N64" s="55"/>
      <c r="O64" s="8"/>
      <c r="P64" s="8"/>
      <c r="Q64" s="8"/>
    </row>
    <row r="65" spans="1:17" ht="61.5" customHeight="1" hidden="1">
      <c r="A65" s="25"/>
      <c r="B65" s="23"/>
      <c r="C65" s="24"/>
      <c r="D65" s="58"/>
      <c r="E65" s="55"/>
      <c r="F65" s="55"/>
      <c r="G65" s="55"/>
      <c r="H65" s="55"/>
      <c r="I65" s="55"/>
      <c r="J65" s="55"/>
      <c r="K65" s="55"/>
      <c r="L65" s="55"/>
      <c r="M65" s="55"/>
      <c r="N65" s="55"/>
      <c r="O65" s="8"/>
      <c r="P65" s="8"/>
      <c r="Q65" s="8"/>
    </row>
    <row r="66" spans="1:17" ht="61.5" customHeight="1" hidden="1">
      <c r="A66" s="25"/>
      <c r="B66" s="23"/>
      <c r="C66" s="24"/>
      <c r="D66" s="58"/>
      <c r="E66" s="55"/>
      <c r="F66" s="55"/>
      <c r="G66" s="55"/>
      <c r="H66" s="55"/>
      <c r="I66" s="55"/>
      <c r="J66" s="55"/>
      <c r="K66" s="55"/>
      <c r="L66" s="55"/>
      <c r="M66" s="55"/>
      <c r="N66" s="55"/>
      <c r="O66" s="8"/>
      <c r="P66" s="8"/>
      <c r="Q66" s="8"/>
    </row>
    <row r="67" spans="1:17" ht="61.5" customHeight="1" hidden="1">
      <c r="A67" s="25"/>
      <c r="B67" s="23"/>
      <c r="C67" s="24"/>
      <c r="D67" s="58"/>
      <c r="E67" s="55"/>
      <c r="F67" s="55"/>
      <c r="G67" s="55"/>
      <c r="H67" s="55"/>
      <c r="I67" s="55"/>
      <c r="J67" s="55"/>
      <c r="K67" s="55"/>
      <c r="L67" s="55"/>
      <c r="M67" s="55"/>
      <c r="N67" s="55"/>
      <c r="O67" s="8"/>
      <c r="P67" s="8"/>
      <c r="Q67" s="8"/>
    </row>
    <row r="68" spans="1:17" ht="61.5" customHeight="1" hidden="1">
      <c r="A68" s="25"/>
      <c r="B68" s="23"/>
      <c r="C68" s="24"/>
      <c r="D68" s="58"/>
      <c r="E68" s="55"/>
      <c r="F68" s="55"/>
      <c r="G68" s="55"/>
      <c r="H68" s="55"/>
      <c r="I68" s="55"/>
      <c r="J68" s="55"/>
      <c r="K68" s="55"/>
      <c r="L68" s="55"/>
      <c r="M68" s="55"/>
      <c r="N68" s="55"/>
      <c r="O68" s="8"/>
      <c r="P68" s="8"/>
      <c r="Q68" s="8"/>
    </row>
    <row r="69" spans="1:17" ht="61.5" customHeight="1" hidden="1">
      <c r="A69" s="25"/>
      <c r="B69" s="23"/>
      <c r="C69" s="24"/>
      <c r="D69" s="58"/>
      <c r="E69" s="55"/>
      <c r="F69" s="55"/>
      <c r="G69" s="55"/>
      <c r="H69" s="55"/>
      <c r="I69" s="55"/>
      <c r="J69" s="55"/>
      <c r="K69" s="55"/>
      <c r="L69" s="55"/>
      <c r="M69" s="55"/>
      <c r="N69" s="55"/>
      <c r="O69" s="8"/>
      <c r="P69" s="8"/>
      <c r="Q69" s="8"/>
    </row>
    <row r="70" spans="1:17" ht="61.5" customHeight="1" hidden="1">
      <c r="A70" s="25"/>
      <c r="B70" s="23"/>
      <c r="C70" s="24"/>
      <c r="D70" s="58"/>
      <c r="E70" s="55"/>
      <c r="F70" s="55"/>
      <c r="G70" s="55"/>
      <c r="H70" s="55"/>
      <c r="I70" s="55"/>
      <c r="J70" s="55"/>
      <c r="K70" s="55"/>
      <c r="L70" s="55"/>
      <c r="M70" s="55"/>
      <c r="N70" s="55"/>
      <c r="O70" s="8"/>
      <c r="P70" s="8"/>
      <c r="Q70" s="8"/>
    </row>
    <row r="71" spans="1:17" ht="61.5" customHeight="1" hidden="1">
      <c r="A71" s="25"/>
      <c r="B71" s="23"/>
      <c r="C71" s="24"/>
      <c r="D71" s="58"/>
      <c r="E71" s="55"/>
      <c r="F71" s="55"/>
      <c r="G71" s="55"/>
      <c r="H71" s="55"/>
      <c r="I71" s="55"/>
      <c r="J71" s="55"/>
      <c r="K71" s="55"/>
      <c r="L71" s="55"/>
      <c r="M71" s="55"/>
      <c r="N71" s="55"/>
      <c r="O71" s="8"/>
      <c r="P71" s="8"/>
      <c r="Q71" s="8"/>
    </row>
    <row r="72" spans="1:17" ht="114.75">
      <c r="A72" s="95" t="s">
        <v>61</v>
      </c>
      <c r="B72" s="96" t="s">
        <v>62</v>
      </c>
      <c r="C72" s="39" t="s">
        <v>63</v>
      </c>
      <c r="D72" s="50">
        <v>0.08</v>
      </c>
      <c r="E72" s="50">
        <v>0.08</v>
      </c>
      <c r="F72" s="51">
        <v>0.08</v>
      </c>
      <c r="G72" s="51"/>
      <c r="H72" s="50">
        <v>0.08</v>
      </c>
      <c r="I72" s="71">
        <v>0.08</v>
      </c>
      <c r="J72" s="71"/>
      <c r="K72" s="71">
        <v>0.08</v>
      </c>
      <c r="L72" s="51">
        <v>0.08</v>
      </c>
      <c r="M72" s="51"/>
      <c r="N72" s="50">
        <v>0.08</v>
      </c>
      <c r="O72" s="39" t="s">
        <v>110</v>
      </c>
      <c r="P72" s="45" t="s">
        <v>111</v>
      </c>
      <c r="Q72" s="106" t="s">
        <v>122</v>
      </c>
    </row>
    <row r="73" spans="1:17" ht="127.5">
      <c r="A73" s="95"/>
      <c r="B73" s="96"/>
      <c r="C73" s="39" t="s">
        <v>64</v>
      </c>
      <c r="D73" s="50">
        <v>0.08</v>
      </c>
      <c r="E73" s="50">
        <v>0.08</v>
      </c>
      <c r="F73" s="51">
        <v>0.08</v>
      </c>
      <c r="G73" s="51"/>
      <c r="H73" s="50">
        <v>0.08</v>
      </c>
      <c r="I73" s="71">
        <v>0.08</v>
      </c>
      <c r="J73" s="71"/>
      <c r="K73" s="71">
        <v>0.08</v>
      </c>
      <c r="L73" s="51">
        <v>0.08</v>
      </c>
      <c r="M73" s="51"/>
      <c r="N73" s="50">
        <v>0.08</v>
      </c>
      <c r="O73" s="47" t="s">
        <v>100</v>
      </c>
      <c r="P73" s="45" t="s">
        <v>116</v>
      </c>
      <c r="Q73" s="107"/>
    </row>
    <row r="74" spans="1:17" ht="122.25" customHeight="1">
      <c r="A74" s="95"/>
      <c r="B74" s="96"/>
      <c r="C74" s="39" t="s">
        <v>65</v>
      </c>
      <c r="D74" s="50">
        <v>0.09</v>
      </c>
      <c r="E74" s="50">
        <v>0.09</v>
      </c>
      <c r="F74" s="51">
        <v>0.09</v>
      </c>
      <c r="G74" s="51"/>
      <c r="H74" s="50">
        <v>0.09</v>
      </c>
      <c r="I74" s="71">
        <v>0.09</v>
      </c>
      <c r="J74" s="71"/>
      <c r="K74" s="71">
        <v>0.09</v>
      </c>
      <c r="L74" s="51">
        <v>0.09</v>
      </c>
      <c r="M74" s="51"/>
      <c r="N74" s="50">
        <v>0.09</v>
      </c>
      <c r="O74" s="47" t="s">
        <v>101</v>
      </c>
      <c r="P74" s="45" t="s">
        <v>112</v>
      </c>
      <c r="Q74" s="108"/>
    </row>
    <row r="75" spans="1:17" ht="15">
      <c r="A75" s="95"/>
      <c r="B75" s="36" t="s">
        <v>5</v>
      </c>
      <c r="C75" s="36"/>
      <c r="D75" s="54">
        <f aca="true" t="shared" si="2" ref="D75:N75">+SUM(D72:D74)</f>
        <v>0.25</v>
      </c>
      <c r="E75" s="54">
        <f t="shared" si="2"/>
        <v>0.25</v>
      </c>
      <c r="F75" s="54">
        <f t="shared" si="2"/>
        <v>0.25</v>
      </c>
      <c r="G75" s="54">
        <f t="shared" si="2"/>
        <v>0</v>
      </c>
      <c r="H75" s="54">
        <f t="shared" si="2"/>
        <v>0.25</v>
      </c>
      <c r="I75" s="54">
        <f t="shared" si="2"/>
        <v>0.25</v>
      </c>
      <c r="J75" s="54">
        <f t="shared" si="2"/>
        <v>0</v>
      </c>
      <c r="K75" s="54">
        <f t="shared" si="2"/>
        <v>0.25</v>
      </c>
      <c r="L75" s="54">
        <f t="shared" si="2"/>
        <v>0.25</v>
      </c>
      <c r="M75" s="54">
        <f t="shared" si="2"/>
        <v>0</v>
      </c>
      <c r="N75" s="54">
        <f t="shared" si="2"/>
        <v>0.25</v>
      </c>
      <c r="O75" s="37"/>
      <c r="P75" s="37"/>
      <c r="Q75" s="37"/>
    </row>
    <row r="76" spans="1:17" ht="15">
      <c r="A76" s="33"/>
      <c r="B76" s="36" t="s">
        <v>11</v>
      </c>
      <c r="C76" s="36"/>
      <c r="D76" s="54">
        <f>+D75</f>
        <v>0.25</v>
      </c>
      <c r="E76" s="54">
        <f aca="true" t="shared" si="3" ref="E76:L76">+E75</f>
        <v>0.25</v>
      </c>
      <c r="F76" s="54">
        <f t="shared" si="3"/>
        <v>0.25</v>
      </c>
      <c r="G76" s="54">
        <f t="shared" si="3"/>
        <v>0</v>
      </c>
      <c r="H76" s="54">
        <f t="shared" si="3"/>
        <v>0.25</v>
      </c>
      <c r="I76" s="54">
        <f t="shared" si="3"/>
        <v>0.25</v>
      </c>
      <c r="J76" s="54">
        <f t="shared" si="3"/>
        <v>0</v>
      </c>
      <c r="K76" s="54">
        <f t="shared" si="3"/>
        <v>0.25</v>
      </c>
      <c r="L76" s="54">
        <f t="shared" si="3"/>
        <v>0.25</v>
      </c>
      <c r="M76" s="54">
        <f>+M75</f>
        <v>0</v>
      </c>
      <c r="N76" s="54">
        <f>+N75</f>
        <v>0.25</v>
      </c>
      <c r="O76" s="37"/>
      <c r="P76" s="37"/>
      <c r="Q76" s="37"/>
    </row>
    <row r="77" spans="1:17" ht="188.25" customHeight="1">
      <c r="A77" s="95" t="s">
        <v>66</v>
      </c>
      <c r="B77" s="96" t="s">
        <v>67</v>
      </c>
      <c r="C77" s="39" t="s">
        <v>68</v>
      </c>
      <c r="D77" s="60">
        <v>0.1</v>
      </c>
      <c r="E77" s="60">
        <v>0.1</v>
      </c>
      <c r="F77" s="60"/>
      <c r="G77" s="60"/>
      <c r="H77" s="50">
        <v>0</v>
      </c>
      <c r="I77" s="71">
        <v>0</v>
      </c>
      <c r="J77" s="71"/>
      <c r="K77" s="71">
        <v>0</v>
      </c>
      <c r="L77" s="51"/>
      <c r="M77" s="51"/>
      <c r="N77" s="50">
        <v>0</v>
      </c>
      <c r="O77" s="39" t="s">
        <v>95</v>
      </c>
      <c r="P77" s="48" t="s">
        <v>95</v>
      </c>
      <c r="Q77" s="112" t="s">
        <v>118</v>
      </c>
    </row>
    <row r="78" spans="1:17" ht="144" customHeight="1">
      <c r="A78" s="95"/>
      <c r="B78" s="96"/>
      <c r="C78" s="39" t="s">
        <v>69</v>
      </c>
      <c r="D78" s="60">
        <v>0.15</v>
      </c>
      <c r="E78" s="60">
        <v>0.15</v>
      </c>
      <c r="F78" s="60">
        <v>0.15</v>
      </c>
      <c r="G78" s="63"/>
      <c r="H78" s="50">
        <v>0.15</v>
      </c>
      <c r="I78" s="72">
        <v>0.15</v>
      </c>
      <c r="J78" s="71"/>
      <c r="K78" s="71">
        <v>0.15</v>
      </c>
      <c r="L78" s="60">
        <v>0.15</v>
      </c>
      <c r="M78" s="51"/>
      <c r="N78" s="50">
        <v>0.15</v>
      </c>
      <c r="O78" s="47" t="s">
        <v>102</v>
      </c>
      <c r="P78" s="48" t="s">
        <v>103</v>
      </c>
      <c r="Q78" s="113"/>
    </row>
    <row r="79" spans="1:17" ht="87" customHeight="1">
      <c r="A79" s="95"/>
      <c r="B79" s="96"/>
      <c r="C79" s="39" t="s">
        <v>70</v>
      </c>
      <c r="D79" s="60">
        <v>0.07</v>
      </c>
      <c r="E79" s="60">
        <v>0.07</v>
      </c>
      <c r="F79" s="60">
        <v>0.07</v>
      </c>
      <c r="G79" s="63"/>
      <c r="H79" s="50">
        <v>0.07</v>
      </c>
      <c r="I79" s="72">
        <v>0.07</v>
      </c>
      <c r="J79" s="71"/>
      <c r="K79" s="71">
        <v>0.07</v>
      </c>
      <c r="L79" s="60">
        <v>0.09</v>
      </c>
      <c r="M79" s="51"/>
      <c r="N79" s="50">
        <v>0.09</v>
      </c>
      <c r="O79" s="39" t="s">
        <v>104</v>
      </c>
      <c r="P79" s="48" t="s">
        <v>117</v>
      </c>
      <c r="Q79" s="114"/>
    </row>
    <row r="80" spans="1:17" ht="15">
      <c r="A80" s="95"/>
      <c r="B80" s="36" t="s">
        <v>5</v>
      </c>
      <c r="C80" s="36"/>
      <c r="D80" s="54">
        <f aca="true" t="shared" si="4" ref="D80:N80">+SUM(D77:D79)</f>
        <v>0.32</v>
      </c>
      <c r="E80" s="54">
        <f t="shared" si="4"/>
        <v>0.32</v>
      </c>
      <c r="F80" s="54">
        <f t="shared" si="4"/>
        <v>0.22</v>
      </c>
      <c r="G80" s="54">
        <f t="shared" si="4"/>
        <v>0</v>
      </c>
      <c r="H80" s="54">
        <f t="shared" si="4"/>
        <v>0.22</v>
      </c>
      <c r="I80" s="54">
        <f t="shared" si="4"/>
        <v>0.22</v>
      </c>
      <c r="J80" s="54">
        <f t="shared" si="4"/>
        <v>0</v>
      </c>
      <c r="K80" s="54">
        <f t="shared" si="4"/>
        <v>0.22</v>
      </c>
      <c r="L80" s="54">
        <f t="shared" si="4"/>
        <v>0.24</v>
      </c>
      <c r="M80" s="54">
        <f t="shared" si="4"/>
        <v>0</v>
      </c>
      <c r="N80" s="54">
        <f t="shared" si="4"/>
        <v>0.24</v>
      </c>
      <c r="O80" s="37"/>
      <c r="P80" s="37"/>
      <c r="Q80" s="8"/>
    </row>
    <row r="81" spans="1:17" ht="15">
      <c r="A81" s="33"/>
      <c r="B81" s="36" t="s">
        <v>11</v>
      </c>
      <c r="C81" s="36"/>
      <c r="D81" s="54">
        <f>+D80</f>
        <v>0.32</v>
      </c>
      <c r="E81" s="54">
        <f aca="true" t="shared" si="5" ref="E81:L81">+E80</f>
        <v>0.32</v>
      </c>
      <c r="F81" s="54">
        <f t="shared" si="5"/>
        <v>0.22</v>
      </c>
      <c r="G81" s="54">
        <f t="shared" si="5"/>
        <v>0</v>
      </c>
      <c r="H81" s="54">
        <f t="shared" si="5"/>
        <v>0.22</v>
      </c>
      <c r="I81" s="54">
        <f t="shared" si="5"/>
        <v>0.22</v>
      </c>
      <c r="J81" s="54">
        <f t="shared" si="5"/>
        <v>0</v>
      </c>
      <c r="K81" s="54">
        <f t="shared" si="5"/>
        <v>0.22</v>
      </c>
      <c r="L81" s="54">
        <f t="shared" si="5"/>
        <v>0.24</v>
      </c>
      <c r="M81" s="54">
        <f>+M80</f>
        <v>0</v>
      </c>
      <c r="N81" s="54">
        <f>+N80</f>
        <v>0.24</v>
      </c>
      <c r="O81" s="37"/>
      <c r="P81" s="37"/>
      <c r="Q81" s="8"/>
    </row>
    <row r="82" spans="1:17" ht="102">
      <c r="A82" s="97" t="s">
        <v>78</v>
      </c>
      <c r="B82" s="35" t="s">
        <v>71</v>
      </c>
      <c r="C82" s="49" t="s">
        <v>79</v>
      </c>
      <c r="D82" s="61">
        <v>0.04</v>
      </c>
      <c r="E82" s="62">
        <v>0.04</v>
      </c>
      <c r="F82" s="61">
        <v>0.03</v>
      </c>
      <c r="G82" s="64"/>
      <c r="H82" s="50">
        <v>0.03</v>
      </c>
      <c r="I82" s="73">
        <v>0.03</v>
      </c>
      <c r="J82" s="71"/>
      <c r="K82" s="71">
        <v>0.03</v>
      </c>
      <c r="L82" s="61">
        <v>0.03</v>
      </c>
      <c r="M82" s="71">
        <f>+(D82+F82+I82+L82)-(E82+H82+K82)</f>
        <v>0.03</v>
      </c>
      <c r="N82" s="50">
        <v>0.03</v>
      </c>
      <c r="O82" s="39" t="s">
        <v>113</v>
      </c>
      <c r="P82" s="39" t="s">
        <v>123</v>
      </c>
      <c r="Q82" s="109" t="s">
        <v>124</v>
      </c>
    </row>
    <row r="83" spans="1:17" ht="15">
      <c r="A83" s="98"/>
      <c r="B83" s="40" t="s">
        <v>5</v>
      </c>
      <c r="C83" s="40"/>
      <c r="D83" s="59">
        <f>+D82</f>
        <v>0.04</v>
      </c>
      <c r="E83" s="59">
        <f aca="true" t="shared" si="6" ref="E83:L83">+E82</f>
        <v>0.04</v>
      </c>
      <c r="F83" s="59">
        <f t="shared" si="6"/>
        <v>0.03</v>
      </c>
      <c r="G83" s="59">
        <f t="shared" si="6"/>
        <v>0</v>
      </c>
      <c r="H83" s="59">
        <f t="shared" si="6"/>
        <v>0.03</v>
      </c>
      <c r="I83" s="59">
        <f t="shared" si="6"/>
        <v>0.03</v>
      </c>
      <c r="J83" s="59">
        <f t="shared" si="6"/>
        <v>0</v>
      </c>
      <c r="K83" s="59">
        <f t="shared" si="6"/>
        <v>0.03</v>
      </c>
      <c r="L83" s="59">
        <f t="shared" si="6"/>
        <v>0.03</v>
      </c>
      <c r="M83" s="59">
        <f>+M82</f>
        <v>0.03</v>
      </c>
      <c r="N83" s="59">
        <f>+N82</f>
        <v>0.03</v>
      </c>
      <c r="O83" s="42"/>
      <c r="P83" s="42"/>
      <c r="Q83" s="110"/>
    </row>
    <row r="84" spans="1:17" ht="89.25">
      <c r="A84" s="98"/>
      <c r="B84" s="41" t="s">
        <v>72</v>
      </c>
      <c r="C84" s="49" t="s">
        <v>80</v>
      </c>
      <c r="D84" s="61">
        <v>0.03</v>
      </c>
      <c r="E84" s="61">
        <v>0.03</v>
      </c>
      <c r="F84" s="61">
        <v>0.03</v>
      </c>
      <c r="G84" s="64"/>
      <c r="H84" s="50">
        <v>0.03</v>
      </c>
      <c r="I84" s="73">
        <v>0.03</v>
      </c>
      <c r="J84" s="71"/>
      <c r="K84" s="71">
        <v>0.026</v>
      </c>
      <c r="L84" s="73">
        <v>0.03</v>
      </c>
      <c r="M84" s="71">
        <f>+(D84+F84+I84+L84)-(E84+H84+K84)</f>
        <v>0.034</v>
      </c>
      <c r="N84" s="71">
        <v>0.034</v>
      </c>
      <c r="O84" s="39" t="s">
        <v>114</v>
      </c>
      <c r="P84" s="39" t="s">
        <v>132</v>
      </c>
      <c r="Q84" s="110"/>
    </row>
    <row r="85" spans="1:17" ht="15">
      <c r="A85" s="98"/>
      <c r="B85" s="40" t="s">
        <v>5</v>
      </c>
      <c r="C85" s="40"/>
      <c r="D85" s="59">
        <f>+D84</f>
        <v>0.03</v>
      </c>
      <c r="E85" s="59">
        <f aca="true" t="shared" si="7" ref="E85:N85">+E84</f>
        <v>0.03</v>
      </c>
      <c r="F85" s="59">
        <f t="shared" si="7"/>
        <v>0.03</v>
      </c>
      <c r="G85" s="59">
        <f t="shared" si="7"/>
        <v>0</v>
      </c>
      <c r="H85" s="59">
        <f t="shared" si="7"/>
        <v>0.03</v>
      </c>
      <c r="I85" s="59">
        <f t="shared" si="7"/>
        <v>0.03</v>
      </c>
      <c r="J85" s="59">
        <f t="shared" si="7"/>
        <v>0</v>
      </c>
      <c r="K85" s="59">
        <f t="shared" si="7"/>
        <v>0.026</v>
      </c>
      <c r="L85" s="59">
        <f t="shared" si="7"/>
        <v>0.03</v>
      </c>
      <c r="M85" s="59">
        <f t="shared" si="7"/>
        <v>0.034</v>
      </c>
      <c r="N85" s="59">
        <f t="shared" si="7"/>
        <v>0.034</v>
      </c>
      <c r="O85" s="41"/>
      <c r="P85" s="41"/>
      <c r="Q85" s="110"/>
    </row>
    <row r="86" spans="1:17" ht="45">
      <c r="A86" s="98"/>
      <c r="B86" s="115" t="s">
        <v>73</v>
      </c>
      <c r="C86" s="38" t="s">
        <v>121</v>
      </c>
      <c r="D86" s="61">
        <v>0.03</v>
      </c>
      <c r="E86" s="61">
        <v>0.03</v>
      </c>
      <c r="F86" s="61"/>
      <c r="G86" s="61"/>
      <c r="H86" s="50">
        <v>0</v>
      </c>
      <c r="I86" s="71">
        <v>0</v>
      </c>
      <c r="J86" s="71"/>
      <c r="K86" s="71">
        <v>0</v>
      </c>
      <c r="L86" s="51">
        <v>0</v>
      </c>
      <c r="M86" s="71">
        <f>+(D86+F86+I86+L86)-(E86+H86+K86)</f>
        <v>0</v>
      </c>
      <c r="N86" s="50">
        <v>0</v>
      </c>
      <c r="O86" s="39" t="s">
        <v>95</v>
      </c>
      <c r="P86" s="39" t="s">
        <v>95</v>
      </c>
      <c r="Q86" s="110"/>
    </row>
    <row r="87" spans="1:17" ht="30">
      <c r="A87" s="98"/>
      <c r="B87" s="115"/>
      <c r="C87" s="38" t="s">
        <v>97</v>
      </c>
      <c r="D87" s="61">
        <v>0.03</v>
      </c>
      <c r="E87" s="61">
        <v>0.03</v>
      </c>
      <c r="F87" s="61">
        <v>0.03</v>
      </c>
      <c r="G87" s="64"/>
      <c r="H87" s="50">
        <v>0.03</v>
      </c>
      <c r="I87" s="73">
        <v>0.03</v>
      </c>
      <c r="J87" s="71"/>
      <c r="K87" s="71">
        <v>0.03</v>
      </c>
      <c r="L87" s="61">
        <v>0.03</v>
      </c>
      <c r="M87" s="71">
        <f aca="true" t="shared" si="8" ref="M87:M101">+(D87+F87+I87+L87)-(E87+H87+K87)</f>
        <v>0.03</v>
      </c>
      <c r="N87" s="50">
        <v>0.03</v>
      </c>
      <c r="O87" s="39" t="s">
        <v>106</v>
      </c>
      <c r="P87" s="39" t="s">
        <v>125</v>
      </c>
      <c r="Q87" s="110"/>
    </row>
    <row r="88" spans="1:17" ht="60">
      <c r="A88" s="98"/>
      <c r="B88" s="115"/>
      <c r="C88" s="38" t="s">
        <v>98</v>
      </c>
      <c r="D88" s="61">
        <v>0.03</v>
      </c>
      <c r="E88" s="61">
        <v>0.03</v>
      </c>
      <c r="F88" s="61">
        <v>0</v>
      </c>
      <c r="G88" s="61"/>
      <c r="H88" s="50">
        <v>0</v>
      </c>
      <c r="I88" s="73">
        <v>0.03</v>
      </c>
      <c r="J88" s="71"/>
      <c r="K88" s="71">
        <v>0.03</v>
      </c>
      <c r="L88" s="51">
        <v>0</v>
      </c>
      <c r="M88" s="71">
        <f t="shared" si="8"/>
        <v>0</v>
      </c>
      <c r="N88" s="50">
        <v>0</v>
      </c>
      <c r="O88" s="39" t="s">
        <v>95</v>
      </c>
      <c r="P88" s="39" t="s">
        <v>95</v>
      </c>
      <c r="Q88" s="110"/>
    </row>
    <row r="89" spans="1:17" ht="15">
      <c r="A89" s="98"/>
      <c r="B89" s="40" t="s">
        <v>5</v>
      </c>
      <c r="C89" s="40"/>
      <c r="D89" s="59">
        <f>+SUM(D86:D88)</f>
        <v>0.09</v>
      </c>
      <c r="E89" s="59">
        <f aca="true" t="shared" si="9" ref="E89:N89">+SUM(E86:E88)</f>
        <v>0.09</v>
      </c>
      <c r="F89" s="59">
        <f t="shared" si="9"/>
        <v>0.03</v>
      </c>
      <c r="G89" s="59">
        <f t="shared" si="9"/>
        <v>0</v>
      </c>
      <c r="H89" s="59">
        <f>+SUM(H86:H88)</f>
        <v>0.03</v>
      </c>
      <c r="I89" s="59">
        <f t="shared" si="9"/>
        <v>0.06</v>
      </c>
      <c r="J89" s="59">
        <f t="shared" si="9"/>
        <v>0</v>
      </c>
      <c r="K89" s="59">
        <f t="shared" si="9"/>
        <v>0.06</v>
      </c>
      <c r="L89" s="59">
        <f t="shared" si="9"/>
        <v>0.03</v>
      </c>
      <c r="M89" s="59">
        <f t="shared" si="9"/>
        <v>0.03</v>
      </c>
      <c r="N89" s="59">
        <f t="shared" si="9"/>
        <v>0.03</v>
      </c>
      <c r="O89" s="41"/>
      <c r="P89" s="41"/>
      <c r="Q89" s="110"/>
    </row>
    <row r="90" spans="1:17" ht="45">
      <c r="A90" s="98"/>
      <c r="B90" s="95" t="s">
        <v>74</v>
      </c>
      <c r="C90" s="38" t="s">
        <v>81</v>
      </c>
      <c r="D90" s="61">
        <v>0</v>
      </c>
      <c r="E90" s="61">
        <v>0</v>
      </c>
      <c r="F90" s="51">
        <v>0</v>
      </c>
      <c r="G90" s="51"/>
      <c r="H90" s="50">
        <v>0</v>
      </c>
      <c r="I90" s="73">
        <v>0.04</v>
      </c>
      <c r="J90" s="71"/>
      <c r="K90" s="71">
        <v>0.04</v>
      </c>
      <c r="L90" s="51">
        <v>0</v>
      </c>
      <c r="M90" s="71">
        <f t="shared" si="8"/>
        <v>0</v>
      </c>
      <c r="N90" s="50">
        <v>0</v>
      </c>
      <c r="O90" s="39" t="s">
        <v>95</v>
      </c>
      <c r="P90" s="39" t="s">
        <v>95</v>
      </c>
      <c r="Q90" s="110"/>
    </row>
    <row r="91" spans="1:17" ht="75">
      <c r="A91" s="98"/>
      <c r="B91" s="95"/>
      <c r="C91" s="38" t="s">
        <v>82</v>
      </c>
      <c r="D91" s="61">
        <v>0</v>
      </c>
      <c r="E91" s="61">
        <v>0</v>
      </c>
      <c r="F91" s="51">
        <v>0</v>
      </c>
      <c r="G91" s="51"/>
      <c r="H91" s="50">
        <v>0</v>
      </c>
      <c r="I91" s="73">
        <v>0.04</v>
      </c>
      <c r="J91" s="71"/>
      <c r="K91" s="71">
        <v>0.04</v>
      </c>
      <c r="L91" s="51">
        <v>0</v>
      </c>
      <c r="M91" s="71">
        <f t="shared" si="8"/>
        <v>0</v>
      </c>
      <c r="N91" s="50">
        <v>0</v>
      </c>
      <c r="O91" s="39" t="s">
        <v>95</v>
      </c>
      <c r="P91" s="39" t="s">
        <v>95</v>
      </c>
      <c r="Q91" s="110"/>
    </row>
    <row r="92" spans="1:17" ht="75">
      <c r="A92" s="98"/>
      <c r="B92" s="95"/>
      <c r="C92" s="38" t="s">
        <v>83</v>
      </c>
      <c r="D92" s="61">
        <v>0</v>
      </c>
      <c r="E92" s="61">
        <v>0</v>
      </c>
      <c r="F92" s="51">
        <v>0</v>
      </c>
      <c r="G92" s="51"/>
      <c r="H92" s="50">
        <v>0</v>
      </c>
      <c r="I92" s="73">
        <v>0.04</v>
      </c>
      <c r="J92" s="71"/>
      <c r="K92" s="71">
        <v>0.04</v>
      </c>
      <c r="L92" s="51">
        <v>0</v>
      </c>
      <c r="M92" s="71">
        <f t="shared" si="8"/>
        <v>0</v>
      </c>
      <c r="N92" s="50">
        <v>0</v>
      </c>
      <c r="O92" s="39" t="s">
        <v>95</v>
      </c>
      <c r="P92" s="39" t="s">
        <v>95</v>
      </c>
      <c r="Q92" s="110"/>
    </row>
    <row r="93" spans="1:17" ht="15">
      <c r="A93" s="98"/>
      <c r="B93" s="40" t="s">
        <v>5</v>
      </c>
      <c r="C93" s="40"/>
      <c r="D93" s="59">
        <f>+SUM(D90:D92)</f>
        <v>0</v>
      </c>
      <c r="E93" s="59">
        <f aca="true" t="shared" si="10" ref="E93:N93">+SUM(E90:E92)</f>
        <v>0</v>
      </c>
      <c r="F93" s="59">
        <f t="shared" si="10"/>
        <v>0</v>
      </c>
      <c r="G93" s="59">
        <f t="shared" si="10"/>
        <v>0</v>
      </c>
      <c r="H93" s="59">
        <f t="shared" si="10"/>
        <v>0</v>
      </c>
      <c r="I93" s="59">
        <f t="shared" si="10"/>
        <v>0.12</v>
      </c>
      <c r="J93" s="59">
        <f t="shared" si="10"/>
        <v>0</v>
      </c>
      <c r="K93" s="59">
        <f t="shared" si="10"/>
        <v>0.12</v>
      </c>
      <c r="L93" s="59">
        <f t="shared" si="10"/>
        <v>0</v>
      </c>
      <c r="M93" s="59">
        <f t="shared" si="10"/>
        <v>0</v>
      </c>
      <c r="N93" s="59">
        <f t="shared" si="10"/>
        <v>0</v>
      </c>
      <c r="O93" s="41"/>
      <c r="P93" s="41"/>
      <c r="Q93" s="110"/>
    </row>
    <row r="94" spans="1:17" ht="72.75" customHeight="1">
      <c r="A94" s="98"/>
      <c r="B94" s="35" t="s">
        <v>75</v>
      </c>
      <c r="C94" s="49" t="s">
        <v>84</v>
      </c>
      <c r="D94" s="61">
        <v>0</v>
      </c>
      <c r="E94" s="61">
        <v>0</v>
      </c>
      <c r="F94" s="51">
        <v>0</v>
      </c>
      <c r="G94" s="51"/>
      <c r="H94" s="50">
        <v>0</v>
      </c>
      <c r="I94" s="73">
        <v>0.03</v>
      </c>
      <c r="J94" s="71"/>
      <c r="K94" s="71">
        <v>0.03</v>
      </c>
      <c r="L94" s="51">
        <v>0</v>
      </c>
      <c r="M94" s="71">
        <f t="shared" si="8"/>
        <v>0</v>
      </c>
      <c r="N94" s="50">
        <v>0</v>
      </c>
      <c r="O94" s="39" t="s">
        <v>95</v>
      </c>
      <c r="P94" s="39" t="s">
        <v>95</v>
      </c>
      <c r="Q94" s="110"/>
    </row>
    <row r="95" spans="1:17" ht="15">
      <c r="A95" s="98"/>
      <c r="B95" s="40" t="s">
        <v>5</v>
      </c>
      <c r="C95" s="40"/>
      <c r="D95" s="59">
        <f>+D94</f>
        <v>0</v>
      </c>
      <c r="E95" s="59">
        <f aca="true" t="shared" si="11" ref="E95:M95">+E94</f>
        <v>0</v>
      </c>
      <c r="F95" s="59">
        <f t="shared" si="11"/>
        <v>0</v>
      </c>
      <c r="G95" s="59">
        <f t="shared" si="11"/>
        <v>0</v>
      </c>
      <c r="H95" s="59">
        <f t="shared" si="11"/>
        <v>0</v>
      </c>
      <c r="I95" s="59">
        <f t="shared" si="11"/>
        <v>0.03</v>
      </c>
      <c r="J95" s="59">
        <f t="shared" si="11"/>
        <v>0</v>
      </c>
      <c r="K95" s="59">
        <f t="shared" si="11"/>
        <v>0.03</v>
      </c>
      <c r="L95" s="59">
        <f t="shared" si="11"/>
        <v>0</v>
      </c>
      <c r="M95" s="59">
        <f t="shared" si="11"/>
        <v>0</v>
      </c>
      <c r="N95" s="59">
        <v>0</v>
      </c>
      <c r="O95" s="39"/>
      <c r="P95" s="39"/>
      <c r="Q95" s="110"/>
    </row>
    <row r="96" spans="1:17" ht="48" customHeight="1">
      <c r="A96" s="98"/>
      <c r="B96" s="95" t="s">
        <v>76</v>
      </c>
      <c r="C96" s="39" t="s">
        <v>85</v>
      </c>
      <c r="D96" s="61">
        <v>0</v>
      </c>
      <c r="E96" s="61">
        <v>0</v>
      </c>
      <c r="F96" s="61">
        <v>0.03</v>
      </c>
      <c r="G96" s="65"/>
      <c r="H96" s="61">
        <v>0.03</v>
      </c>
      <c r="I96" s="73">
        <v>0</v>
      </c>
      <c r="J96" s="73"/>
      <c r="K96" s="73">
        <v>0</v>
      </c>
      <c r="L96" s="61">
        <v>0.03</v>
      </c>
      <c r="M96" s="71">
        <f t="shared" si="8"/>
        <v>0.03</v>
      </c>
      <c r="N96" s="61">
        <v>0.03</v>
      </c>
      <c r="O96" s="39" t="s">
        <v>126</v>
      </c>
      <c r="P96" s="39" t="s">
        <v>120</v>
      </c>
      <c r="Q96" s="110"/>
    </row>
    <row r="97" spans="1:17" ht="63.75">
      <c r="A97" s="98"/>
      <c r="B97" s="95"/>
      <c r="C97" s="39" t="s">
        <v>86</v>
      </c>
      <c r="D97" s="61">
        <v>0</v>
      </c>
      <c r="E97" s="61">
        <v>0</v>
      </c>
      <c r="F97" s="61">
        <v>0.03</v>
      </c>
      <c r="G97" s="65"/>
      <c r="H97" s="61">
        <v>0.03</v>
      </c>
      <c r="I97" s="73">
        <v>0</v>
      </c>
      <c r="J97" s="73"/>
      <c r="K97" s="73">
        <v>0</v>
      </c>
      <c r="L97" s="61">
        <v>0.03</v>
      </c>
      <c r="M97" s="71">
        <f t="shared" si="8"/>
        <v>0.03</v>
      </c>
      <c r="N97" s="61">
        <v>0.03</v>
      </c>
      <c r="O97" s="39" t="s">
        <v>119</v>
      </c>
      <c r="P97" s="39" t="s">
        <v>127</v>
      </c>
      <c r="Q97" s="110"/>
    </row>
    <row r="98" spans="1:17" ht="15">
      <c r="A98" s="98"/>
      <c r="B98" s="40" t="s">
        <v>5</v>
      </c>
      <c r="C98" s="40"/>
      <c r="D98" s="59">
        <f>+SUM(D96+D97)</f>
        <v>0</v>
      </c>
      <c r="E98" s="59">
        <f aca="true" t="shared" si="12" ref="E98:N98">+SUM(E96+E97)</f>
        <v>0</v>
      </c>
      <c r="F98" s="59">
        <f t="shared" si="12"/>
        <v>0.06</v>
      </c>
      <c r="G98" s="59">
        <f t="shared" si="12"/>
        <v>0</v>
      </c>
      <c r="H98" s="59">
        <f t="shared" si="12"/>
        <v>0.06</v>
      </c>
      <c r="I98" s="59">
        <f t="shared" si="12"/>
        <v>0</v>
      </c>
      <c r="J98" s="59">
        <f t="shared" si="12"/>
        <v>0</v>
      </c>
      <c r="K98" s="59">
        <f t="shared" si="12"/>
        <v>0</v>
      </c>
      <c r="L98" s="59">
        <f t="shared" si="12"/>
        <v>0.06</v>
      </c>
      <c r="M98" s="59">
        <f t="shared" si="12"/>
        <v>0.06</v>
      </c>
      <c r="N98" s="59">
        <f t="shared" si="12"/>
        <v>0.06</v>
      </c>
      <c r="O98" s="41"/>
      <c r="P98" s="41"/>
      <c r="Q98" s="110"/>
    </row>
    <row r="99" spans="1:17" ht="63.75">
      <c r="A99" s="98"/>
      <c r="B99" s="95" t="s">
        <v>77</v>
      </c>
      <c r="C99" s="39" t="s">
        <v>87</v>
      </c>
      <c r="D99" s="61">
        <v>0.02</v>
      </c>
      <c r="E99" s="61">
        <v>0.02</v>
      </c>
      <c r="F99" s="61">
        <v>0.02</v>
      </c>
      <c r="G99" s="63"/>
      <c r="H99" s="50">
        <v>0.02</v>
      </c>
      <c r="I99" s="73">
        <v>0.02</v>
      </c>
      <c r="J99" s="71"/>
      <c r="K99" s="71">
        <v>0.02</v>
      </c>
      <c r="L99" s="61">
        <v>0.02</v>
      </c>
      <c r="M99" s="71">
        <f t="shared" si="8"/>
        <v>0.020000000000000004</v>
      </c>
      <c r="N99" s="50">
        <v>0.02</v>
      </c>
      <c r="O99" s="39" t="s">
        <v>107</v>
      </c>
      <c r="P99" s="39" t="s">
        <v>133</v>
      </c>
      <c r="Q99" s="110"/>
    </row>
    <row r="100" spans="1:17" ht="38.25">
      <c r="A100" s="98"/>
      <c r="B100" s="95"/>
      <c r="C100" s="39" t="s">
        <v>88</v>
      </c>
      <c r="D100" s="61">
        <v>0.04</v>
      </c>
      <c r="E100" s="61">
        <v>0.04</v>
      </c>
      <c r="F100" s="61">
        <v>0.04</v>
      </c>
      <c r="G100" s="63"/>
      <c r="H100" s="50">
        <v>0.04</v>
      </c>
      <c r="I100" s="73">
        <v>0.04</v>
      </c>
      <c r="J100" s="71"/>
      <c r="K100" s="71">
        <v>0.04</v>
      </c>
      <c r="L100" s="61">
        <v>0.04</v>
      </c>
      <c r="M100" s="71">
        <f t="shared" si="8"/>
        <v>0.04000000000000001</v>
      </c>
      <c r="N100" s="50">
        <v>0.04</v>
      </c>
      <c r="O100" s="39" t="s">
        <v>108</v>
      </c>
      <c r="P100" s="39" t="s">
        <v>128</v>
      </c>
      <c r="Q100" s="110"/>
    </row>
    <row r="101" spans="1:17" ht="63.75">
      <c r="A101" s="98"/>
      <c r="B101" s="95"/>
      <c r="C101" s="39" t="s">
        <v>89</v>
      </c>
      <c r="D101" s="61">
        <v>0</v>
      </c>
      <c r="E101" s="61">
        <v>0</v>
      </c>
      <c r="F101" s="64"/>
      <c r="G101" s="61"/>
      <c r="H101" s="50">
        <v>0</v>
      </c>
      <c r="I101" s="73">
        <v>0.03</v>
      </c>
      <c r="J101" s="71"/>
      <c r="K101" s="71">
        <v>0.03</v>
      </c>
      <c r="L101" s="51">
        <v>0</v>
      </c>
      <c r="M101" s="71">
        <f t="shared" si="8"/>
        <v>0</v>
      </c>
      <c r="N101" s="50">
        <v>0</v>
      </c>
      <c r="O101" s="39" t="s">
        <v>95</v>
      </c>
      <c r="P101" s="39" t="s">
        <v>95</v>
      </c>
      <c r="Q101" s="111"/>
    </row>
    <row r="102" spans="1:17" ht="15">
      <c r="A102" s="99"/>
      <c r="B102" s="40" t="s">
        <v>5</v>
      </c>
      <c r="C102" s="40"/>
      <c r="D102" s="59">
        <f>+SUM(D99:D101)</f>
        <v>0.06</v>
      </c>
      <c r="E102" s="59">
        <f aca="true" t="shared" si="13" ref="E102:N102">+SUM(E99:E101)</f>
        <v>0.06</v>
      </c>
      <c r="F102" s="59">
        <f t="shared" si="13"/>
        <v>0.06</v>
      </c>
      <c r="G102" s="59">
        <f t="shared" si="13"/>
        <v>0</v>
      </c>
      <c r="H102" s="59">
        <f t="shared" si="13"/>
        <v>0.06</v>
      </c>
      <c r="I102" s="59">
        <f t="shared" si="13"/>
        <v>0.09</v>
      </c>
      <c r="J102" s="59">
        <f t="shared" si="13"/>
        <v>0</v>
      </c>
      <c r="K102" s="59">
        <f t="shared" si="13"/>
        <v>0.09</v>
      </c>
      <c r="L102" s="59">
        <f t="shared" si="13"/>
        <v>0.06</v>
      </c>
      <c r="M102" s="59">
        <f t="shared" si="13"/>
        <v>0.06000000000000001</v>
      </c>
      <c r="N102" s="59">
        <f t="shared" si="13"/>
        <v>0.06</v>
      </c>
      <c r="O102" s="41"/>
      <c r="P102" s="41"/>
      <c r="Q102" s="8"/>
    </row>
    <row r="103" spans="1:17" ht="15">
      <c r="A103" s="33"/>
      <c r="B103" s="36" t="s">
        <v>11</v>
      </c>
      <c r="C103" s="36"/>
      <c r="D103" s="54">
        <f>D83+D85+D89+D93+D95+D98+D102</f>
        <v>0.22</v>
      </c>
      <c r="E103" s="54">
        <f aca="true" t="shared" si="14" ref="E103:N103">E83+E85+E89+E93+E95+E98+E102</f>
        <v>0.22</v>
      </c>
      <c r="F103" s="54">
        <f t="shared" si="14"/>
        <v>0.21</v>
      </c>
      <c r="G103" s="54">
        <f t="shared" si="14"/>
        <v>0</v>
      </c>
      <c r="H103" s="54">
        <v>0.21</v>
      </c>
      <c r="I103" s="54">
        <f t="shared" si="14"/>
        <v>0.36</v>
      </c>
      <c r="J103" s="54">
        <f t="shared" si="14"/>
        <v>0</v>
      </c>
      <c r="K103" s="54">
        <f t="shared" si="14"/>
        <v>0.356</v>
      </c>
      <c r="L103" s="54">
        <f t="shared" si="14"/>
        <v>0.21</v>
      </c>
      <c r="M103" s="54">
        <f t="shared" si="14"/>
        <v>0.21400000000000002</v>
      </c>
      <c r="N103" s="54">
        <f t="shared" si="14"/>
        <v>0.214</v>
      </c>
      <c r="O103" s="41"/>
      <c r="P103" s="41"/>
      <c r="Q103" s="8"/>
    </row>
    <row r="104" spans="1:17" ht="38.25">
      <c r="A104" s="95" t="s">
        <v>90</v>
      </c>
      <c r="B104" s="95" t="s">
        <v>90</v>
      </c>
      <c r="C104" s="39" t="s">
        <v>92</v>
      </c>
      <c r="D104" s="61">
        <v>0.12</v>
      </c>
      <c r="E104" s="61">
        <v>0.12</v>
      </c>
      <c r="F104" s="61">
        <v>0</v>
      </c>
      <c r="G104" s="61"/>
      <c r="H104" s="50">
        <v>0</v>
      </c>
      <c r="I104" s="71">
        <v>0</v>
      </c>
      <c r="J104" s="71"/>
      <c r="K104" s="71">
        <v>0</v>
      </c>
      <c r="L104" s="51">
        <v>0</v>
      </c>
      <c r="M104" s="51"/>
      <c r="N104" s="51">
        <v>0</v>
      </c>
      <c r="O104" s="39" t="s">
        <v>95</v>
      </c>
      <c r="P104" s="39" t="s">
        <v>95</v>
      </c>
      <c r="Q104" s="106" t="s">
        <v>131</v>
      </c>
    </row>
    <row r="105" spans="1:17" ht="48.75" customHeight="1">
      <c r="A105" s="95"/>
      <c r="B105" s="95"/>
      <c r="C105" s="39" t="s">
        <v>93</v>
      </c>
      <c r="D105" s="61">
        <v>0</v>
      </c>
      <c r="E105" s="66">
        <v>0</v>
      </c>
      <c r="F105" s="61">
        <v>0.12</v>
      </c>
      <c r="G105" s="64"/>
      <c r="H105" s="50">
        <v>0.12</v>
      </c>
      <c r="I105" s="73">
        <v>0.13</v>
      </c>
      <c r="J105" s="71"/>
      <c r="K105" s="71">
        <v>0.13</v>
      </c>
      <c r="L105" s="61">
        <v>0.13</v>
      </c>
      <c r="M105" s="51"/>
      <c r="N105" s="51">
        <v>0.13</v>
      </c>
      <c r="O105" s="39" t="s">
        <v>105</v>
      </c>
      <c r="P105" s="39" t="s">
        <v>129</v>
      </c>
      <c r="Q105" s="107"/>
    </row>
    <row r="106" spans="1:17" ht="15">
      <c r="A106" s="95"/>
      <c r="B106" s="40" t="s">
        <v>5</v>
      </c>
      <c r="C106" s="40"/>
      <c r="D106" s="59">
        <f aca="true" t="shared" si="15" ref="D106:N106">+SUM(D104:D105)</f>
        <v>0.12</v>
      </c>
      <c r="E106" s="59">
        <f t="shared" si="15"/>
        <v>0.12</v>
      </c>
      <c r="F106" s="59">
        <f t="shared" si="15"/>
        <v>0.12</v>
      </c>
      <c r="G106" s="59">
        <f t="shared" si="15"/>
        <v>0</v>
      </c>
      <c r="H106" s="59">
        <f t="shared" si="15"/>
        <v>0.12</v>
      </c>
      <c r="I106" s="59">
        <f t="shared" si="15"/>
        <v>0.13</v>
      </c>
      <c r="J106" s="59">
        <f t="shared" si="15"/>
        <v>0</v>
      </c>
      <c r="K106" s="59">
        <f t="shared" si="15"/>
        <v>0.13</v>
      </c>
      <c r="L106" s="59">
        <f t="shared" si="15"/>
        <v>0.13</v>
      </c>
      <c r="M106" s="59">
        <f t="shared" si="15"/>
        <v>0</v>
      </c>
      <c r="N106" s="59">
        <f t="shared" si="15"/>
        <v>0.13</v>
      </c>
      <c r="O106" s="8"/>
      <c r="P106" s="8"/>
      <c r="Q106" s="107"/>
    </row>
    <row r="107" spans="1:17" ht="178.5">
      <c r="A107" s="95"/>
      <c r="B107" s="35" t="s">
        <v>91</v>
      </c>
      <c r="C107" s="39" t="s">
        <v>94</v>
      </c>
      <c r="D107" s="60">
        <v>0.12</v>
      </c>
      <c r="E107" s="67">
        <v>0.12</v>
      </c>
      <c r="F107" s="60">
        <v>0.13</v>
      </c>
      <c r="G107" s="64"/>
      <c r="H107" s="50">
        <v>0.13</v>
      </c>
      <c r="I107" s="72">
        <v>0.13</v>
      </c>
      <c r="J107" s="71"/>
      <c r="K107" s="71">
        <v>0.13</v>
      </c>
      <c r="L107" s="60">
        <v>0.12</v>
      </c>
      <c r="M107" s="51"/>
      <c r="N107" s="51">
        <v>0.12</v>
      </c>
      <c r="O107" s="39" t="s">
        <v>130</v>
      </c>
      <c r="P107" s="39" t="s">
        <v>96</v>
      </c>
      <c r="Q107" s="108"/>
    </row>
    <row r="108" spans="1:17" ht="15">
      <c r="A108" s="95"/>
      <c r="B108" s="40" t="s">
        <v>5</v>
      </c>
      <c r="C108" s="40"/>
      <c r="D108" s="59">
        <f>+SUM(D107:D107)</f>
        <v>0.12</v>
      </c>
      <c r="E108" s="59">
        <f aca="true" t="shared" si="16" ref="E108:N108">+SUM(E107:E107)</f>
        <v>0.12</v>
      </c>
      <c r="F108" s="59">
        <f t="shared" si="16"/>
        <v>0.13</v>
      </c>
      <c r="G108" s="59">
        <f t="shared" si="16"/>
        <v>0</v>
      </c>
      <c r="H108" s="59">
        <f>+H107</f>
        <v>0.13</v>
      </c>
      <c r="I108" s="59">
        <f t="shared" si="16"/>
        <v>0.13</v>
      </c>
      <c r="J108" s="59">
        <f t="shared" si="16"/>
        <v>0</v>
      </c>
      <c r="K108" s="59">
        <f t="shared" si="16"/>
        <v>0.13</v>
      </c>
      <c r="L108" s="59">
        <f t="shared" si="16"/>
        <v>0.12</v>
      </c>
      <c r="M108" s="59">
        <f t="shared" si="16"/>
        <v>0</v>
      </c>
      <c r="N108" s="59">
        <f t="shared" si="16"/>
        <v>0.12</v>
      </c>
      <c r="O108" s="8"/>
      <c r="P108" s="8"/>
      <c r="Q108" s="8"/>
    </row>
    <row r="109" spans="1:17" ht="15">
      <c r="A109" s="33"/>
      <c r="B109" s="36" t="s">
        <v>11</v>
      </c>
      <c r="C109" s="36"/>
      <c r="D109" s="54">
        <f>D106+D108</f>
        <v>0.24</v>
      </c>
      <c r="E109" s="54">
        <f aca="true" t="shared" si="17" ref="E109:N109">E106+E108</f>
        <v>0.24</v>
      </c>
      <c r="F109" s="54">
        <f t="shared" si="17"/>
        <v>0.25</v>
      </c>
      <c r="G109" s="54">
        <f t="shared" si="17"/>
        <v>0</v>
      </c>
      <c r="H109" s="54">
        <f t="shared" si="17"/>
        <v>0.25</v>
      </c>
      <c r="I109" s="54">
        <f t="shared" si="17"/>
        <v>0.26</v>
      </c>
      <c r="J109" s="54">
        <f t="shared" si="17"/>
        <v>0</v>
      </c>
      <c r="K109" s="54">
        <f t="shared" si="17"/>
        <v>0.26</v>
      </c>
      <c r="L109" s="54">
        <f t="shared" si="17"/>
        <v>0.25</v>
      </c>
      <c r="M109" s="54">
        <f t="shared" si="17"/>
        <v>0</v>
      </c>
      <c r="N109" s="54">
        <f t="shared" si="17"/>
        <v>0.25</v>
      </c>
      <c r="O109" s="8"/>
      <c r="P109" s="8"/>
      <c r="Q109" s="8"/>
    </row>
    <row r="110" spans="4:14" ht="15">
      <c r="D110" s="64"/>
      <c r="E110" s="64"/>
      <c r="F110" s="64"/>
      <c r="G110" s="64"/>
      <c r="H110" s="64"/>
      <c r="I110" s="64"/>
      <c r="J110" s="64"/>
      <c r="K110" s="64"/>
      <c r="L110" s="64"/>
      <c r="M110" s="64"/>
      <c r="N110" s="64"/>
    </row>
    <row r="111" spans="4:14" ht="15">
      <c r="D111" s="64"/>
      <c r="E111" s="64"/>
      <c r="F111" s="64"/>
      <c r="G111" s="64"/>
      <c r="H111" s="64"/>
      <c r="I111" s="64"/>
      <c r="J111" s="64"/>
      <c r="K111" s="64"/>
      <c r="L111" s="64"/>
      <c r="M111" s="64"/>
      <c r="N111" s="64"/>
    </row>
    <row r="112" spans="4:14" ht="15">
      <c r="D112" s="64"/>
      <c r="E112" s="64"/>
      <c r="F112" s="64"/>
      <c r="G112" s="64"/>
      <c r="H112" s="64"/>
      <c r="I112" s="64"/>
      <c r="J112" s="64"/>
      <c r="K112" s="64"/>
      <c r="L112" s="64"/>
      <c r="M112" s="64"/>
      <c r="N112" s="64"/>
    </row>
    <row r="113" spans="4:14" ht="15">
      <c r="D113" s="64"/>
      <c r="E113" s="64"/>
      <c r="F113" s="64"/>
      <c r="G113" s="64"/>
      <c r="H113" s="64"/>
      <c r="I113" s="64"/>
      <c r="J113" s="64"/>
      <c r="K113" s="64"/>
      <c r="L113" s="64"/>
      <c r="M113" s="64"/>
      <c r="N113" s="64"/>
    </row>
    <row r="114" spans="4:14" ht="15">
      <c r="D114" s="64"/>
      <c r="E114" s="64"/>
      <c r="F114" s="64"/>
      <c r="G114" s="64"/>
      <c r="H114" s="64"/>
      <c r="I114" s="64"/>
      <c r="J114" s="64"/>
      <c r="K114" s="64"/>
      <c r="L114" s="64"/>
      <c r="M114" s="64"/>
      <c r="N114" s="64"/>
    </row>
    <row r="115" spans="4:14" ht="15">
      <c r="D115" s="64"/>
      <c r="E115" s="64"/>
      <c r="F115" s="64"/>
      <c r="G115" s="64"/>
      <c r="H115" s="64"/>
      <c r="I115" s="64"/>
      <c r="J115" s="64"/>
      <c r="K115" s="64"/>
      <c r="L115" s="64"/>
      <c r="M115" s="64"/>
      <c r="N115" s="64"/>
    </row>
    <row r="116" spans="4:14" ht="15">
      <c r="D116" s="64"/>
      <c r="E116" s="64"/>
      <c r="F116" s="64"/>
      <c r="G116" s="64"/>
      <c r="H116" s="64"/>
      <c r="I116" s="64"/>
      <c r="J116" s="64"/>
      <c r="K116" s="64"/>
      <c r="L116" s="64"/>
      <c r="M116" s="64"/>
      <c r="N116" s="64"/>
    </row>
  </sheetData>
  <sheetProtection formatColumns="0" selectLockedCells="1" selectUnlockedCells="1"/>
  <mergeCells count="28">
    <mergeCell ref="B4:B5"/>
    <mergeCell ref="Q104:Q107"/>
    <mergeCell ref="Q82:Q101"/>
    <mergeCell ref="Q4:Q5"/>
    <mergeCell ref="Q77:Q79"/>
    <mergeCell ref="Q72:Q74"/>
    <mergeCell ref="B86:B88"/>
    <mergeCell ref="B46:B60"/>
    <mergeCell ref="O2:Q2"/>
    <mergeCell ref="B1:M1"/>
    <mergeCell ref="N1:P1"/>
    <mergeCell ref="B35:B45"/>
    <mergeCell ref="A104:A108"/>
    <mergeCell ref="B104:B105"/>
    <mergeCell ref="B90:B92"/>
    <mergeCell ref="A72:A75"/>
    <mergeCell ref="B72:B74"/>
    <mergeCell ref="A4:A6"/>
    <mergeCell ref="A77:A80"/>
    <mergeCell ref="B77:B79"/>
    <mergeCell ref="B96:B97"/>
    <mergeCell ref="B99:B101"/>
    <mergeCell ref="A82:A102"/>
    <mergeCell ref="B2:M2"/>
    <mergeCell ref="A8:A33"/>
    <mergeCell ref="B16:B24"/>
    <mergeCell ref="B8:B15"/>
    <mergeCell ref="B25:B33"/>
  </mergeCells>
  <printOptions/>
  <pageMargins left="0.7086614173228347" right="0.7086614173228347" top="0.7480314960629921" bottom="0.7480314960629921" header="0.31496062992125984" footer="0.31496062992125984"/>
  <pageSetup orientation="landscape" scale="37" r:id="rId4"/>
  <ignoredErrors>
    <ignoredError sqref="M83:M84 M82"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Rodriguez Bermeo, Martha Yaneth</cp:lastModifiedBy>
  <cp:lastPrinted>2019-01-31T13:32:02Z</cp:lastPrinted>
  <dcterms:created xsi:type="dcterms:W3CDTF">2012-08-13T16:12:09Z</dcterms:created>
  <dcterms:modified xsi:type="dcterms:W3CDTF">2021-01-15T20:54:30Z</dcterms:modified>
  <cp:category/>
  <cp:version/>
  <cp:contentType/>
  <cp:contentStatus/>
</cp:coreProperties>
</file>