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1" sheetId="1" r:id="rId1"/>
    <sheet name="2" sheetId="2" r:id="rId2"/>
    <sheet name="HV_META_1" sheetId="3" r:id="rId3"/>
    <sheet name="HV_META_2" sheetId="4" r:id="rId4"/>
    <sheet name="HV_META_3" sheetId="5" r:id="rId5"/>
    <sheet name="HV_META_4" sheetId="6" r:id="rId6"/>
  </sheets>
  <definedNames>
    <definedName name="_xlnm.Print_Area" localSheetId="0">'1'!$A$1:$P$8</definedName>
    <definedName name="_xlnm.Print_Area" localSheetId="1">'2'!$A$2:$R$76</definedName>
    <definedName name="_xlnm.Print_Area" localSheetId="2">'HV_META_1'!$B$2:$N$30</definedName>
    <definedName name="_xlnm.Print_Area" localSheetId="3">'HV_META_2'!$B$2:$N$30</definedName>
    <definedName name="_xlnm.Print_Area" localSheetId="4">'HV_META_3'!$B$2:$N$30</definedName>
    <definedName name="_xlnm.Print_Area" localSheetId="5">'HV_META_4'!$B$2:$N$30</definedName>
  </definedNames>
  <calcPr fullCalcOnLoad="1"/>
</workbook>
</file>

<file path=xl/comments2.xml><?xml version="1.0" encoding="utf-8"?>
<comments xmlns="http://schemas.openxmlformats.org/spreadsheetml/2006/main">
  <authors>
    <author>aaamado</author>
  </authors>
  <commentList>
    <comment ref="Q5"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R5"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<sst xmlns="http://schemas.openxmlformats.org/spreadsheetml/2006/main" count="669" uniqueCount="348">
  <si>
    <t>ASS</t>
  </si>
  <si>
    <t>Asegurar salud</t>
  </si>
  <si>
    <t>DESCRIPCIÓN DE LA META</t>
  </si>
  <si>
    <r>
      <t xml:space="preserve">Indicador
</t>
    </r>
    <r>
      <rPr>
        <b/>
        <sz val="16"/>
        <color indexed="60"/>
        <rFont val="Arial"/>
        <family val="2"/>
      </rPr>
      <t>[Incluir link a Hoja de Vida]</t>
    </r>
  </si>
  <si>
    <t>DIRECCIÓN/ OFICINA</t>
  </si>
  <si>
    <t>ESC</t>
  </si>
  <si>
    <t>Evaluación, seguimiento y control a la gestión</t>
  </si>
  <si>
    <t>METAS</t>
  </si>
  <si>
    <t>ACTIVIDADES</t>
  </si>
  <si>
    <t>SUBACTIVIDADES</t>
  </si>
  <si>
    <t>PRODUCTOS Y/O SERVICIOS</t>
  </si>
  <si>
    <t>SUBTOTAL</t>
  </si>
  <si>
    <t>TOTAL</t>
  </si>
  <si>
    <t>Ponderación</t>
  </si>
  <si>
    <t>Realizar las acciones necesarias para el Mantenimiento y Sostenibilidad del Sistema  de Gestión de la SDS</t>
  </si>
  <si>
    <t>Realizar las acciones para el desarrollo de los componenetes de Transparencia, acceso a la información y lucha contra la corrupción.</t>
  </si>
  <si>
    <t>Dirección de Salud Colectiva</t>
  </si>
  <si>
    <t>Realizar direccionamiento, monitoreo y seguimiento de las acciones del  Plan de Salud Pública de Intervenciones Colectivas PSPIC y las establecidas para el  2020 en la dependencia.</t>
  </si>
  <si>
    <t>Coordinar, implementar y seguir las acciones de  articulación intersectorial y sectorial propuestas para la vigencia 2020 de las políticas públicas, planes, programas, proyectos y  estrategias de salud pública en el Distrito Capital.</t>
  </si>
  <si>
    <t xml:space="preserve">2. Realizar seguimiento, vigilancia y control frente al cumplimiento del objeto, obligaciones y en general todas
especificaciones técnicas de los contratos PSPIC - GSP </t>
  </si>
  <si>
    <t>Matrices de realimentación e informes ajustados por Subred.</t>
  </si>
  <si>
    <t>2.4. Realizar el seguimiento y control al equipo de apoyo a la supervisión o a la ejecución del contrato de la firma interventora de los contratos con las Subredes Integradas de Servicios de Salud, cuando aplique.</t>
  </si>
  <si>
    <t>3.3. Realizar seguimiento a las acciones realizadas de gestión de la información en el marco de la PSPIC (GESI)</t>
  </si>
  <si>
    <t xml:space="preserve">4. Realizar las acciones establecidas y/o requeridas en lo referente a Asistencia Técnica, que comprende: la asesoría, el acompañamiento técnico y la capacitación, para la Gestión de la Salud Pública (GSP) y el Plan de Salud Pública de Intervenciones Colectivas  (PSPIC) en Bogotá.
  </t>
  </si>
  <si>
    <t>4.2. Realizar las actividades requeridas y/o  programadas de asistencia técnica  en el marco del PSPIC (Espacio de vida cotidiana)</t>
  </si>
  <si>
    <t>5. Gestionar y coordinar los distintos procesos de  información en salud y de fortalecimiento de capacidades generados desde la Subsecretaría de Salud Pública - SSP.</t>
  </si>
  <si>
    <t>5.1. Realizar la gestión de procesos de Información en salud en articulación con la Oficina Asesora de Comunicaciones y TIC.</t>
  </si>
  <si>
    <t>Documentos de procesos de Información en salud.</t>
  </si>
  <si>
    <t>5.2. Realizar la gestión de los procesos de fortalecimiento de capacidades de la Subsecretaría en articulación con el Centro Distrital de Educación e Investigación en Salud (CDEIS) y TIC.</t>
  </si>
  <si>
    <t>Documentos de procesos de fortalecimiento de capacidades.</t>
  </si>
  <si>
    <t xml:space="preserve">6.1. Mantener actualizados los aplicativos,  herramientas informáticas, registros de información y documentos relacionados con las gestión de información de las intervenciones colectivas - PSPIC, </t>
  </si>
  <si>
    <t xml:space="preserve">Aplicativos de las intervenciones colectivas gestionados (Espacios de Vida Cotidiana)
</t>
  </si>
  <si>
    <t>6.2. Realizar la consolidación de información del seguimiento a proyectos de inversión a cargo de la Dependencia, así como al cumplimiento de metas y actividades, a través de SEGPPLAN, información para rendición de cuentas, Bogotá como vamos, Entes de Dirección y Control, entre otros, según sea pertinente.</t>
  </si>
  <si>
    <t>SEGPLAN diligenciado (proyecto de  inversión1186)
Informes elaborados según  requerimientos</t>
  </si>
  <si>
    <t>SUB TOTAL</t>
  </si>
  <si>
    <t>1.1. Participar en espacios Distritales de coordinación y fortalecimiento técnico, relacionados con la implementación y monitoreo de políticas públicas, estrategias y programas.</t>
  </si>
  <si>
    <r>
      <t>Matriz de ciudadanos atendidos durante el trimestre.</t>
    </r>
    <r>
      <rPr>
        <sz val="10"/>
        <color indexed="10"/>
        <rFont val="Arial"/>
        <family val="2"/>
      </rPr>
      <t xml:space="preserve"> </t>
    </r>
  </si>
  <si>
    <t>2. Dar respuesta a requerimientos internos y externos de competencia de la Dirección de Salud Colectiva.</t>
  </si>
  <si>
    <t>3. Formulación y seguimiento a programas y proyectos de competencia de la Dirección de Salud Colectiva.</t>
  </si>
  <si>
    <t>3.1 Direccionar y realizar seguimiento a la gestión administrativa y financiera de los contratos cuando corresponda,  de persona jurídica y persona natural, a cargo  la Dirección de Salud Colectiva.</t>
  </si>
  <si>
    <t>Plan anual de adquisiciones con seguimiento. 
Informes especiales requeridos.</t>
  </si>
  <si>
    <t>Soportes establecidos en lineamiento SDS-GSP-LN 002</t>
  </si>
  <si>
    <t>Actas, listados, documentos técnicos, presentaciones.</t>
  </si>
  <si>
    <t>Gestionar la Documentación del Sistema de Gestión de la SDS.</t>
  </si>
  <si>
    <t>Gestionar  y monitorear  el desempeño de los procesos.</t>
  </si>
  <si>
    <t>Gestionar los Riesgos del Proceso</t>
  </si>
  <si>
    <t>Gestionar Informe de revisión por la dirección</t>
  </si>
  <si>
    <t>Gestionar la Mejora Continua de los Procesos.</t>
  </si>
  <si>
    <t>Actualizar la Gestión Documental del proceso.</t>
  </si>
  <si>
    <t>Realizar la actualización  de la normatividad.</t>
  </si>
  <si>
    <t>Actualizar el Mapa de Riesgos</t>
  </si>
  <si>
    <t>Elaborar informes resultado de la gestión del riesgo.</t>
  </si>
  <si>
    <t>Diligenciar y remitir la información que se requiere para el informe de revisión por la dirección.</t>
  </si>
  <si>
    <t>Realizar el ejercicio de percepción del cliente del proceso.</t>
  </si>
  <si>
    <t>Elaborar Informe Consolidado de Percepción del Cliente de los Procesos</t>
  </si>
  <si>
    <t>Gestionar los planes de mejora del proceso.</t>
  </si>
  <si>
    <t>Elaborar el informe de las salidas no conformes</t>
  </si>
  <si>
    <t>Participar en las actividades para renovación de la certificación del SGC de la SDS.</t>
  </si>
  <si>
    <t>Informes de Gestión</t>
  </si>
  <si>
    <t>Mapa de Riesgos Actualizado</t>
  </si>
  <si>
    <t>Autoevaluación de riesgos y controles</t>
  </si>
  <si>
    <t>Informe de Gestión del Riesgo</t>
  </si>
  <si>
    <t>Informe de Percepción del Cliente</t>
  </si>
  <si>
    <t>Planes de mejora gestionados.</t>
  </si>
  <si>
    <t>Informe de Salidas</t>
  </si>
  <si>
    <t>DIRECCIÓN DE PLANEACIÓN INSTITUCIONAL Y CALIDAD
SISTEMA INTEGRADO DE GESTIÓN
CONTROL DOCUMENTAL
HOJA DE VIDA DE INDICADORES 
Código: SDS-PYC-FT.022 V.4</t>
  </si>
  <si>
    <t>Elaborado por: Luis Carlos Martinez Revisado por: Oscar Ramiro Reyes Aprobado por: Sonia Luz Florez Gutierrez</t>
  </si>
  <si>
    <t>PROCESO</t>
  </si>
  <si>
    <t>Gestión en Salud Pública</t>
  </si>
  <si>
    <t>NOMBRE DEL INDICADOR</t>
  </si>
  <si>
    <t>RESPONSABLE DE LA MEDICIÓN</t>
  </si>
  <si>
    <t>TIPO DE INDICADOR</t>
  </si>
  <si>
    <t>Director (a) de Salud Colectiva
Subdirector (a) Acciones Colectivas
Subdirector (a) de Determinantes en Salud Colectiva</t>
  </si>
  <si>
    <t>Eficacia</t>
  </si>
  <si>
    <t>META ASOCIADA AL INDICADOR</t>
  </si>
  <si>
    <t>VALOR PROGRAMADO AÑO</t>
  </si>
  <si>
    <t>DESCRIPCIÓN DE LAS VARIABLES DEL INDICADOR</t>
  </si>
  <si>
    <t>FÓRMULA DEL INDICADOR</t>
  </si>
  <si>
    <t>FUENTE DE LA INFORMACIÓN</t>
  </si>
  <si>
    <t>A/B*100</t>
  </si>
  <si>
    <t>LINEA BASE</t>
  </si>
  <si>
    <t>PROYECTO</t>
  </si>
  <si>
    <t>UNIDAD DE MEDIDA</t>
  </si>
  <si>
    <t>%</t>
  </si>
  <si>
    <t>TENDENCIA</t>
  </si>
  <si>
    <t>TIPO DE MEDICIÓN</t>
  </si>
  <si>
    <t>Estable</t>
  </si>
  <si>
    <t>Suma</t>
  </si>
  <si>
    <t>RECURSOS</t>
  </si>
  <si>
    <t>Inversión</t>
  </si>
  <si>
    <t>Proyecto No:
Meta del Proyecto:</t>
  </si>
  <si>
    <t>Funcionamiento</t>
  </si>
  <si>
    <t>OBJETIVO DEL SISTEMA DE GESTIÓN</t>
  </si>
  <si>
    <t>VERSIÓN</t>
  </si>
  <si>
    <t>FECHA</t>
  </si>
  <si>
    <t>RAZÓN DE LA ACTUALIZACIÓN</t>
  </si>
  <si>
    <t>Enero de 2020</t>
  </si>
  <si>
    <t>Se actualiza el formato incluyendo elementos como recursos y objetivos del sistema de gestión.</t>
  </si>
  <si>
    <t>Nombre</t>
  </si>
  <si>
    <t>Alvaro Augusto Amado C</t>
  </si>
  <si>
    <t>Oscar Ramiro Reyes Muñoz</t>
  </si>
  <si>
    <t>Sonia Luz Florez Gutierrez</t>
  </si>
  <si>
    <t>Cargo</t>
  </si>
  <si>
    <t>Profesional Universitario</t>
  </si>
  <si>
    <t>Profesional Especializado</t>
  </si>
  <si>
    <t>Directora</t>
  </si>
  <si>
    <t>Firma</t>
  </si>
  <si>
    <t>ELABORO</t>
  </si>
  <si>
    <t>REVISO</t>
  </si>
  <si>
    <t>APROBO</t>
  </si>
  <si>
    <t>Asegurar Salud</t>
  </si>
  <si>
    <t>Calidad de servicios de salud</t>
  </si>
  <si>
    <t>Control Disciplinario</t>
  </si>
  <si>
    <t xml:space="preserve">Gestión Comunicaciones </t>
  </si>
  <si>
    <t>Gestión Contractual</t>
  </si>
  <si>
    <t>Gestión de Bienes y Servicios</t>
  </si>
  <si>
    <t>Gestión de TIC</t>
  </si>
  <si>
    <t>Gestión de urgencias, emergencias y desastres</t>
  </si>
  <si>
    <t>Gestión del conocimiento e innovación</t>
  </si>
  <si>
    <t>Gestion del Talento Humano</t>
  </si>
  <si>
    <t>Gestión Financiera</t>
  </si>
  <si>
    <t xml:space="preserve">Gestión Juridica </t>
  </si>
  <si>
    <t>Gestión social en salud</t>
  </si>
  <si>
    <t>Inspección, vigilancia y control</t>
  </si>
  <si>
    <t>Planeación Institucional y Calidad</t>
  </si>
  <si>
    <t>Planeación y Gestión Sectorial</t>
  </si>
  <si>
    <t>Política y Gerencia estratégica</t>
  </si>
  <si>
    <t>Provisión de servicios de salud</t>
  </si>
  <si>
    <t>Subsistema de Gestión de Calidad (SGC)</t>
  </si>
  <si>
    <t>Subsistema de Control Interno (SCI)</t>
  </si>
  <si>
    <t>Subsistema de Seguridad y Salud en el Trabajo (S&amp;ST)</t>
  </si>
  <si>
    <t>Subsistema de Gestión Ambiental (SGA)</t>
  </si>
  <si>
    <t>Subsistema de Seguridad de la Información (SSI)</t>
  </si>
  <si>
    <t>Subsistema Interno de Gestión Documental y Archivo (SIGA)</t>
  </si>
  <si>
    <t>Subsistema de Responsabilidad Social (SRS)</t>
  </si>
  <si>
    <t>Eficiencia</t>
  </si>
  <si>
    <t>Efectividad</t>
  </si>
  <si>
    <t>Mensual</t>
  </si>
  <si>
    <t>Trimestral</t>
  </si>
  <si>
    <t>Semestral</t>
  </si>
  <si>
    <t>Anual</t>
  </si>
  <si>
    <t>Cantidad</t>
  </si>
  <si>
    <t>Porcentaje</t>
  </si>
  <si>
    <t>Días</t>
  </si>
  <si>
    <t>Pesos (S)</t>
  </si>
  <si>
    <t>Creciente</t>
  </si>
  <si>
    <t>Decreciente</t>
  </si>
  <si>
    <t>Promedio</t>
  </si>
  <si>
    <t>X</t>
  </si>
  <si>
    <t>Porcentaje de cumplimiento de las actividades realizadas para implementación y seguimiento de las acciones para la articulacion intersectorial y sectorial de las políticas públicas, planes, programas, proyectos y  estrategias de salud pública a cargo de la Dirección de Salud Colectiva</t>
  </si>
  <si>
    <t>Coordinar, implementar y seguir las acciones de  articulación intersectorial y sectorial propuestas para la vigencia 2019 de las políticas públicas, planes, programas, proyectos y  estrategias de salud pública en el Distrito Capital a cargo de la dependencia</t>
  </si>
  <si>
    <t>Realizar las acciones necesarias para el Mantenimiento y Sostenibilidad del Sistema de Gestión de la SDS</t>
  </si>
  <si>
    <t>Documentos actualizados y enviados a DPIYC</t>
  </si>
  <si>
    <t>Normatividad actualizados y enviada a DPIYC</t>
  </si>
  <si>
    <t>Formular el POGD de la DPIYC.</t>
  </si>
  <si>
    <t>Reporte  POGD</t>
  </si>
  <si>
    <t>Elaborar el Informe de Gestión del POGD</t>
  </si>
  <si>
    <t>Realizar la formulación del PAAC.</t>
  </si>
  <si>
    <t>Reportar la matriz de monitoreo del PAAC</t>
  </si>
  <si>
    <t>Matriz de monitoreo PAAC revisada y consolidada.</t>
  </si>
  <si>
    <t>Cumplimiento de los requisitos establecidos en el Índice de Transparencia de las Entidades Publicas (ITEP) en la SDS. (Si aplica) y los estándares de publicación y divulgación de la información de transparencia y acceso a la información pública (TAIP).</t>
  </si>
  <si>
    <t>Remitir oportunamente los documentos soporte en cumplimiento al TAIP - ITEP. ITB- (Tener en cuenta los tiempos establecidos en la normatividad vigente, así como los definidos en el plan de trabajo)</t>
  </si>
  <si>
    <t xml:space="preserve">Actas de reunión , correos electrónicos </t>
  </si>
  <si>
    <t>Realizar direccionamiento, monitoreo y seguimiento de las acciones del  Plan de Salud Pública de Intervenciones Colectivas PSPIC y las acciones de Gestión de la Salud Pública - GSP  establecidas para el  2020 en la Dirección de Salud Colectiva.</t>
  </si>
  <si>
    <t>2.2. Revisar y realimentar los informes de ejecución del PSPIC - GSP presentados por las SISSS de manera trimestral.</t>
  </si>
  <si>
    <t>3. Realizar seguimiento técnico a las acciones de GSP y PSPIC</t>
  </si>
  <si>
    <t>Mantenimiento y Sostenibilidad del Sistema  de Gestión de la SDS</t>
  </si>
  <si>
    <t>Profesional Universitario o Especializado (Gestor de Calidad)</t>
  </si>
  <si>
    <t>a= Acciones ejecutadas para el Mantenimiento y Sostenibilidad del Sistema  de Gestión de la SDS</t>
  </si>
  <si>
    <t>b= Acciones programadas para el Mantenimiento y Sostenibilidad del Sistema  de Gestión de la SDS</t>
  </si>
  <si>
    <t>a/b * 100</t>
  </si>
  <si>
    <t>Plan Operativo de Gestión y Desempeño</t>
  </si>
  <si>
    <t>Procentaje</t>
  </si>
  <si>
    <t>Medicion de los componentes de Transparencia, acceso a la información y lucha contra la corrupción.</t>
  </si>
  <si>
    <t>a= Acciones ejecutadas para la medicion de los componentes de Transparencia, acceso a la información y lucha contra la corrupción.</t>
  </si>
  <si>
    <t>b= Acciones programadas para la medicion de los componentes de Transparencia, acceso a la información y lucha contra la corrupción.</t>
  </si>
  <si>
    <t>HV_META_1!A1</t>
  </si>
  <si>
    <t>HV_META_2!A1</t>
  </si>
  <si>
    <t>HV_META_3!A1</t>
  </si>
  <si>
    <t>HV_META_4!A1</t>
  </si>
  <si>
    <t xml:space="preserve">Porcentaje de cumplimiento en las actividades establecidas para el direccionamiento, monitoreo y seguimiento de las acciones del  Plan de Salud Pública de Intervenciones Colectivas PSPIC y las acciones de Gestión de la Salud Pública - GSP  establecidas para el  2020 en la Dirección de Salud Colectiva.
</t>
  </si>
  <si>
    <t xml:space="preserve">A: Porcentaje de cumplimiento ejecutado </t>
  </si>
  <si>
    <t xml:space="preserve">B: Porcentaje de cumplimiento programado para el direccionamiento, monitoreo y seguimiento de las acciones del  Plan de Salud Pública de Intervenciones Colectivas PSPIC y las acciones de Gestión de la Salud Pública - GSP  establecidas para el  2020 en la Dirección de Salud Colectiva. </t>
  </si>
  <si>
    <t>Director (a) de Salud Colectiva.
Subdirector (a) Acciones Colectivas.
Subdirector (a) de Determinantes en Salud.</t>
  </si>
  <si>
    <t xml:space="preserve">A: Documentos en medio fisico y magnetico de la formulación y seguimiento de los contratos PSPIC.
Documentos de la supervisión y/o interventoria.
Documentos de asistencias ténicas, IEC y Gestión de Información
B: Plan Operativo de Gestión y Desempeño
</t>
  </si>
  <si>
    <t>A: Seguimiento al proyecto inversión
Aplicativo SDQS
Documento de programación y seguimiento de policas, programas y estrategias en Salud Pública
B: Plan Operativo de Gestión y Desempeño</t>
  </si>
  <si>
    <t>A: Porcentaje de cumplimiento ejecutado</t>
  </si>
  <si>
    <t>B: Porcentaje de cumplimiento programado para  implementación y seguimiento de las acciones para la articulacion intersectorial y sectorial de las políticas públicas, planes, programas, proyectos y  estrategias de salud pública a cargo de la Dirección de Salud Colectiva</t>
  </si>
  <si>
    <t>DIRECCIÓN DE PLANEACIÓN INSTITUCIONAL Y CALIDAD
SISTEMA INTEGRADO DE GESTIÓN
CONTROL DOCUMENTAL
REPORTE PLAN OPERATIVO DE GESTION Y DESEMPEÑO
Codigo: SDS-PYC-FT-023-V.6</t>
  </si>
  <si>
    <t>Elaborado por: Alvaro Augusto Amado Camacho
Revisado por: Nury Stella Leguizamon 
Aprobado por: Juan Carlos Jaramillo Correa</t>
  </si>
  <si>
    <t>Programado 1er trimestre  (%)</t>
  </si>
  <si>
    <t>Ejecutado 1er trimestre  (%)</t>
  </si>
  <si>
    <t>Reprogramado
2do trimestre(%)
=no ejecutado + programado inicial</t>
  </si>
  <si>
    <t>Ejecutado
2dotrimestre(%)</t>
  </si>
  <si>
    <t>Programado 2do Trimestre (%)</t>
  </si>
  <si>
    <t>Ejecutado
2dotrimestre (%)</t>
  </si>
  <si>
    <t>Programado 3er Trimestre (%)</t>
  </si>
  <si>
    <t>Reprogramado
3er trimestre(%)
=No ejecutado + programado inicial</t>
  </si>
  <si>
    <t>Ejecutado
 3er Trimestre(%)</t>
  </si>
  <si>
    <t>Programado 4to Trimestre (%)</t>
  </si>
  <si>
    <t>Reprogramado
4to  trimestre(%)
=programado año - suma ejecutados</t>
  </si>
  <si>
    <t>Ejecutado
 4to Trimestre(%)</t>
  </si>
  <si>
    <t>PRODUCTOS</t>
  </si>
  <si>
    <t>EVIDENCIAS
(Documento y/o Ruta)</t>
  </si>
  <si>
    <t>ANALISIS DE LA META</t>
  </si>
  <si>
    <t>Programado
1er trimestre(%)</t>
  </si>
  <si>
    <t>Ejecutado
1er trimestre(%)</t>
  </si>
  <si>
    <t>Programado 2do trimestre</t>
  </si>
  <si>
    <t>Programado 3er trimestre</t>
  </si>
  <si>
    <t>Programado 4to trimestre</t>
  </si>
  <si>
    <t>Ejecutado
Año(%)</t>
  </si>
  <si>
    <t>PROCESO:</t>
  </si>
  <si>
    <t xml:space="preserve"> GESTIÓN EN SALUD PÚBLICA</t>
  </si>
  <si>
    <t>PERIODO DE REPORTE:</t>
  </si>
  <si>
    <t>4.4. Realizar las actividades requeridas y/o programadas de asistencia técnica requeridas para la gestión de la información de las acciones colectivas en salud pública (GESI)</t>
  </si>
  <si>
    <t>4.5. Realizar las actividades requeridas y/o  programadas de asistencia técnica  sobre procesos de Información, Educación y Comunicación (IEC), en el marco del Plan de Salud Pública de Intervenciones Colectivas PSPIC.</t>
  </si>
  <si>
    <t xml:space="preserve">2.1. Realizar monitoreo y seguimiento técnico, financiero, jurídico y administrativo a la ejecución de los contratos  PSPIC - GSP.  </t>
  </si>
  <si>
    <t xml:space="preserve">Actas de reuniones de seguimiento a la ejecución de los  contratos  con las  coordinaciones PSPIC - GSP.
Actas de reuniones técnicas  del  equipo de Supervisión, para seguimiento  programático  a la ejecución de recursos  de los  contratos PSPIC - GSP
</t>
  </si>
  <si>
    <t xml:space="preserve">2.3. Revisar y realimentar los informes de seguimiento  realizados por la interventoría o el equipo de apoyo a la supervisión de los contratos PSPIC - GSP. </t>
  </si>
  <si>
    <t>Informes contractual parcial del supervisor de avance y ejecución de obligaciones contractuales de la firma interventora o equipo de  apoyo a la supervisión, revisados y enviados a contratación.
Documentos técnicos del seguimiento realizado por la firma o por la equipo de apoyo a la supervisión de la  ejecución de los contratos PSPIC - GSP.</t>
  </si>
  <si>
    <t>Actas reunión de seguimiento a la ejecución contractual de la interventoría o  actas de reunión de equipo de apoyo a la supervisión. 
Documentos de gestión de supervisión para pagos, liquidaciones, entre otros.
Informes de supervisión a firma interventora cuando aplique.</t>
  </si>
  <si>
    <t>3.1. Realizar seguimiento a las intervenciones colectivas en el marco del PSPIC (Espacio de vida cotidiana)</t>
  </si>
  <si>
    <t>Retroalimentación informes.
Conceptos técnicos 
Respuestas a entes de control y dirección
Actas de reunión y listados de asistencia</t>
  </si>
  <si>
    <t>3.2. Realizar seguimiento a políticas, programas y  acciones de interés en salud pública en el marco de la GSP (SM, SAN, Ambiente, trabajo, Victimas Conflicto Armado, SSR, Crónicas, PAI, EYV, Tuberculosis - Lepra, Canalizaciones y RIAS)</t>
  </si>
  <si>
    <t>Retroalimentación informes.
Conceptos técnicos 
Respuestas a entes de control y dirección
FURAG
Actas de reunión y listados de asistencia</t>
  </si>
  <si>
    <t>4.1. Realizar acciones de socialización y publicación de lineamientos, para ejecución de la GSP y el  PSPIC 2020, al talento humano de las Subredes Integradas de Servicios de Salud,  según cronograma y/o desacuerdo a las modificaciones contractuales</t>
  </si>
  <si>
    <t>4.3. Realizar las actividades requeridas y/o  programadas de asistencia técnica  de políticas, programas, estrategias y  acciones de interés en salud pública en el marco de la GSP (SM, SAN, Ambiente, trabajo, Victimas Conflicto Armado, SSR, Crónicas, PAI, EYV, Tuberculosis - Lepra, Canalizaciones y RIAS)</t>
  </si>
  <si>
    <t>6. Mantener actualizada y gestionar la información producto de las acciones e intervenciones colectivas.</t>
  </si>
  <si>
    <t>1. Realizar Seguimiento a la implementación o ajuste  de políticas, estrategias y programas de salud pública, con participación y articulación intersectorial y sectorial, a nivel Distrital y/o local.</t>
  </si>
  <si>
    <t xml:space="preserve">1.2. Atender y gestionar las actividades a cargo de salud pública  en lo referente a las Líneas  de escucha.
</t>
  </si>
  <si>
    <t>2.1 . Gestionar los requerimientos de información, quejas, reclamos, solicitudes, sugerencias, que se asignen a la Dependencia, en los tiempos establecidos por la normatividad.</t>
  </si>
  <si>
    <r>
      <rPr>
        <sz val="10"/>
        <rFont val="Arial"/>
        <family val="2"/>
      </rPr>
      <t>Requerimientos de información, quejas, reclamos, solicitudes, sugerencias, con respuesta.</t>
    </r>
    <r>
      <rPr>
        <sz val="10"/>
        <color indexed="10"/>
        <rFont val="Arial"/>
        <family val="2"/>
      </rPr>
      <t xml:space="preserve">
</t>
    </r>
  </si>
  <si>
    <t>Implementar acciones que contribuyan a la política de mejora normativa.</t>
  </si>
  <si>
    <t>Formulación POGD</t>
  </si>
  <si>
    <t>Realizar la autoevaluación de riesgos por proceso y de corrupción</t>
  </si>
  <si>
    <t>Matrices Diligenciadas, correos electrónicos, entre otros.</t>
  </si>
  <si>
    <t>Analizar la Percepción del Cliente</t>
  </si>
  <si>
    <t>Actas de reunión, correos electrónicos, tablero de control, entre otros</t>
  </si>
  <si>
    <t xml:space="preserve">Documentos requeridos por la DPIYC, correos </t>
  </si>
  <si>
    <t>Realizar las acciones para el desarrollo de los componentes de Transparencia, acceso a la información y lucha contra la corrupción.</t>
  </si>
  <si>
    <t>Gestionar y monitorear los componentes del Plan Anticorrupción y Atención al Ciudadano</t>
  </si>
  <si>
    <t>actas de reunión, correos electrónicos,</t>
  </si>
  <si>
    <t>DIRECCIÓN DE PLANEACIÓN INSTITUCIONAL Y CALIDAD
SISTEMA INTEGRADO DE GESTIÓN
CONTROL DOCUMENTAL
REPORTE PLAN OPERATIVO DE GESTION Y DESEMPEÑO
Código: SDS-PYC-FT-023-V.6</t>
  </si>
  <si>
    <t>Elaborado por: Álvaro Augusto Amado Camacho
Revisado por: Nury Stella Leguizamon 
Aprobado por: Juan Carlos Jaramillo Correa</t>
  </si>
  <si>
    <t>1. Establecer las directrices y criterios para garantizar la ejecución del Plan de Salud Pública de Intervenciones Colectivas - PSPIC  y las acciones de la Gestión de la Salud Pública - GSP de competencia .</t>
  </si>
  <si>
    <t>1.1. Definir y mantener actualizados los estudios previos, lineamientos y documentos técnicos, financieros, jurídico y administrativos en el marco de la contratación que garantice el cumplimiento del PSPIC y la GSP; así como los ajustes contractuales requeridos.</t>
  </si>
  <si>
    <t xml:space="preserve">Documentos de planeación y organización para la GSP y el PSPIC  (Estudios previos y sus anexos, documentos  marco, guías técnicas,  documentos operativos, fichas técnicas, y otros  lineamientos) para dar cumplimiento al PSPIC y de las acciones de GSP .
Planeación e inclusión de la necesidad  en el Proyecto de Inversión y en el Plan Anual de Adquisiciones.
</t>
  </si>
  <si>
    <t>1.2. Desarrollar la gestión  para garantizar el seguimiento, vigilancia y control frente al cumplimiento del objeto, obligaciones y en general todas las especificaciones técnicas, financieras, jurídicas y administrativas,  de los contratos PSPIC - GSP,  a través de la contratación de personal de apoyo a la supervisión o de proceso de selección para la designación de la interventoría.</t>
  </si>
  <si>
    <t>Documentos del proceso de contratación
Metodología, instrumentos, plan de acción, cronogramas del proceso de apoyo a la supervisión o interventoría.</t>
  </si>
  <si>
    <t>GESTIÓN EN SALUD PÚBLICA</t>
  </si>
  <si>
    <t>IV Trimestre (Octubre  a DIciembre) 2020</t>
  </si>
  <si>
    <t xml:space="preserve">No de programo para este trimestre </t>
  </si>
  <si>
    <t xml:space="preserve">
Ha sido necesario implementar nuevas estrategias de respuesta en lo local, buscando disminuir la velocidad de contagio y el impacto de la pandemia por COVID-19; igualmente, es requerido continuar respondiendo a los compromisos adquiridos a nivel Distrital y nacional, frente a las acciones de promoción de la salud, prevención de la enfermedad y gestión del riesgo, que están establecidas en la normatividad, que son necesarias para atender las necesidades en salud pública de la población. 
A Diciembre 2020, realizadas las adiciones, prorrogas y otrosí, gestionadas para Contratos PSPIC 2020, de acuerdo con las necesidades de Salud Pública, para implementar y fortalecer en lo local, las acciones de apoyo a la Gestión en Salud Pública y las del Plan de Salud Pública de Intervenciones Colectivas, que se desarrollan a través de los contratos Interadministrativos PSPIC.  Se establece por los directivos, que los contratos se prorrogan hasta febrero 28 de 2021, o hasta agotar recursos, lo que ocurra primero; teniendo en cuenta que se ha prorrogado la emergencia por la Pandemia COVID-19, por lo que se adicionan recursos para apalancar esa ejecución de productos y se modifican los anexos técnicos número 6 de lineamientos, 7 de PPP y 8 de insumos para la operación.
Se presentan adjuntos en la carpeta contratos, la trazabilidad de todos los contratos. Pic en 2020
</t>
  </si>
  <si>
    <r>
      <t xml:space="preserve">
Desde junio 04 de 2020. Se realizan los Contratos: 1584504-2020, 1584814-2020, 1584626-2020, 1584705-2020.   Las modificaciones contractuales legalizadas, se publican en SECOP por la SDS y durante el último trimestre 2020, se han realizado modificaciones en los 4 contratos PSPIC así: 
El día 31 de octubre de 2020, se suscribió la Adición No. 2, Prórroga No. 2 desde el día 01 de noviembre de 2020, hasta el día 30 de noviembre de 2020 o hasta agotar recursos, y Modificación No. 3,na los anexos 6 -Lineamientos Técnicos del Plan de Salud Pública de Intervenciones Colectivas y acciones de Gestión de la Salud Pública, al número 7 -Plan Programático y presupuestal” – PPP, donde se modifican en número las metas de los productos priorizados, se incluyen los productos nuevos y de acuerdo con la adición al Anexo 8 –Insumos para la Operación, donde se incluyen los requeridos para la vigencia del contrato. Los anexos 6, 7 y 8 reposan en el expediente contractual.
El día 30 de noviembre de 2020, se suscribió la Prórroga No. 3 desde el día 01 de diciembre de 2020, hasta el 31 de enero de 2021 o hasta agotar recursos, lo que ocurra primero y la Modificación No. 4, consistente en la modificación del siguiente anexo técnico: Anexo Técnico número 6. Lineamientos Gestión de la Salud Pública. 
A diciembre 17 de 2020, se está tramitando la siguiente modificación: A) Prórroga número 4 por 28 días, es decir, desde el día 01 de febrero de 2021, hasta el día 28 de febrero de 2021, o hasta agotar recursos, lo que ocurra primero; para asegurar la continuidad en las acciones e intervenciones en salud pública y la gestión del riesgo colectivo en salud para la población en Bogotá D.C. B) Adición presupuestal número 4, por valor a gestionar. C) Otrosí modificatorio número 6, a los anexos técnicos 6, 7 y 8 debido a la prórroga, la adición y la inclusión de productos a ejecutar.
Se ajustan y actualizan los procedimientos relacionados, en especial, el de   Gestión Técnica Administrativa y Financiera de las Acciones en Salud Pública y del Plan de Salud Pública de Intervenciones Colectivas -PSPIC SDS-GSP-PR-001.
</t>
    </r>
    <r>
      <rPr>
        <sz val="8"/>
        <color indexed="10"/>
        <rFont val="Arial"/>
        <family val="2"/>
      </rPr>
      <t>A</t>
    </r>
    <r>
      <rPr>
        <sz val="8"/>
        <rFont val="Arial"/>
        <family val="2"/>
      </rPr>
      <t>justes en plan anual de adquisiciones y en proyecto según clausulados de modificaciones contractuales y de actuales contratos PSPIC 2020.</t>
    </r>
  </si>
  <si>
    <t>Nomograma Actualizado 
http://sdsisolucion/IsolucionCalidad/Documentacion/frmLMDocumentosNormograma.aspx</t>
  </si>
  <si>
    <t xml:space="preserve">Se realizó revisión del cumplimiento de las obligaciones contractuales de las subredes </t>
  </si>
  <si>
    <t xml:space="preserve">Informes finales del equipo de apoyo a la supervisión y la respectiva radicación a la subdirección de contratación </t>
  </si>
  <si>
    <t>2.4.  Oficios radicados a la subdirección de contratación con informes finales.</t>
  </si>
  <si>
    <t xml:space="preserve">Teniendo en cuenta la finalización de los contratos del equipo de apoyo a la supervisión del PSPIC, se realizó la revisión de productos y se entrega a  la subdirección de contratación. </t>
  </si>
  <si>
    <t xml:space="preserve">Equipo de computo CPU N°. 22401020077170/ Usuario LRANGARITA/Disco Local D / Soportes POGD III trimestre 2020 /Actividad 2/ Subactividad N°. 2.1
</t>
  </si>
  <si>
    <t xml:space="preserve">Equipo de computo CPU N°. 22401020077170/ Usuario LRANGARITA/Disco Local D / Soportes POGD III trimestre 2020 /Actividad  2/Subactividad N°. 2.2.
</t>
  </si>
  <si>
    <t>Se revisan y publican lineamientos y anexos operativos para la operación en lo local del PSPIC y la GSP.</t>
  </si>
  <si>
    <t>http://www.saludcapital.gov.co/Paginas2/Salud_Urbana.aspx</t>
  </si>
  <si>
    <t xml:space="preserve">1. Recepción Bases de Datos
2. Asistencias Técnicas
</t>
  </si>
  <si>
    <t xml:space="preserve">1. Recepción Bases de Datos: https://saludcapitalgovco-my.sharepoint.com/:f:/r/personal/gesi_saludcapital_gov_co/Documents/POGD_2020/CUARTO%20TRIMESTRE/4.5/1.%20Recepci%C3%B3n%20BD?csf=1&amp;web=1&amp;e=Himl07
2. Asistencias Técnicas: https://saludcapitalgovco-my.sharepoint.com/:f:/r/personal/gesi_saludcapital_gov_co/Documents/POGD_2020/CUARTO%20TRIMESTRE/4.5/2.%20Asistencia%20t%C3%A9cnica?csf=1&amp;web=1&amp;e=pPxCrB
</t>
  </si>
  <si>
    <t xml:space="preserve">1. DOCUMENTOS TECNICOS
2. AJUSTES INSTRUCTIVOS
3. LINEAMIENTO TECNICO
4. AJUSTE APLICATIVOS
</t>
  </si>
  <si>
    <t xml:space="preserve">1. Documentos Técnicos: https://saludcapitalgovco-my.sharepoint.com/:f:/r/personal/gesi_saludcapital_gov_co/Documents/POGD_2020/CUARTO%20TRIMESTRE/6.1/1.%20Documentos%20t%C3%A9cnicos?csf=1&amp;web=1&amp;e=YGVhXe
2.Ajustes de Instructivos:https://saludcapitalgovco-my.sharepoint.com/:f:/r/personal/gesi_saludcapital_gov_co/Documents/POGD_2020/CUARTO%20TRIMESTRE/6.1/2.%20Ajuste%20Instructivos?csf=1&amp;web=1&amp;e=N2f8fa
3. Lineamiento Técnico:https://saludcapitalgovco-my.sharepoint.com/:f:/r/personal/gesi_saludcapital_gov_co/Documents/POGD_2020/CUARTO%20TRIMESTRE/6.1/3.%20Lineamiento%20T%C3%A9cnico?csf=1&amp;web=1&amp;e=iniuOZ
4. Ajuste Aplicativos: https://saludcapitalgovco-my.sharepoint.com/:f:/r/personal/gesi_saludcapital_gov_co/Documents/POGD_2020/CUARTO%20TRIMESTRE/6.1/4.%20Ajuste%20Aplicativos?csf=1&amp;web=1&amp;e=FhfXLK
</t>
  </si>
  <si>
    <t xml:space="preserve">1. Se Generó Requerimiento de información Gesi y salidas de información GESI, se genero anexo de identificación de variables de los diferentes aplicativos dispuestos en GESI.
2. Se realizaron ajustes a Instructivos de los diferentes espacios de vida de acuerdo a la caja de herramientas entregada a las subredes integradas de servicio de salud. 
3.Se generó ajuste al lineamiento técnico a la adición para el contrato PIC noviembre de 2020, para los meses de noviembre y diciembre se realizo construcción del documento operativo, documento administrativo de GESI y anexo 8 inventario de necesidades del contrato PSPIC diciembre 2020 a febrero de 2021
4. Se realizaron ajustes a los aplicativos en los diferentes espacios de vida para el contrato PSPIC de acuerdo a las solicitudes por los lideres de los espacios, referentes técnicos y subredes integradas de servicios de salud.
</t>
  </si>
  <si>
    <t xml:space="preserve">Asistencias técnicas a las Subredes para la operación del Componente 3 de Gobernanza (PSPIC): 
1. Se realizaron dos (2) asistencias técnicas de asesoría, con la presencia de los equipos de todas las subredes, en las cuales se trabajaron temas relacionados con el diseño de la Estrategia de Comunicaciones 2020, en dónde se especificaron los objetivos y alcances,. así como el ajuste de los instrumentos para la ejecución, monitoreo y evaluación de la Estrategia. También se acordaron fechas de entrega de productos </t>
  </si>
  <si>
    <t>DFBEJARANO// Equipo: 112ACCOLECT020 (IP: 10.1.33.105// MAC: 120POLSALUD024)
1. D:/IEC-SDS/POGD/OCT-DIC/4.5AT/ASES_TEC</t>
  </si>
  <si>
    <t>DFBEJARANO// Equipo: 112ACCOLECT020 (IP: 10.1.33.105// MAC: 120POLSALUD024)
D:/IEC-SDS/POGD/OCT-DIC/5.1OAC/ART_COMU</t>
  </si>
  <si>
    <t xml:space="preserve">DFBEJARANO// Equipo: 112ACCOLECT020 (IP: 10.1.33.105// MAC: 120POLSALUD024)
D:/IEC-SDS/POGD/OCT-DIC/5.2CEDEIS_ART_CEDEIS
</t>
  </si>
  <si>
    <t>Se cuenta con el reporte del Segplan de los Proyectos de inversión con metas a cargo de salud pública a noviembre, el cual está aprobado por la DPS</t>
  </si>
  <si>
    <t>Con el reporte se realiza seguimiento técnico y financiero a las metas y actividades de los proyectos de inversión.</t>
  </si>
  <si>
    <t xml:space="preserve">Se anexa copia
C:\Users\ciaguillon\Documents\1186\2020\nov2020
</t>
  </si>
  <si>
    <r>
      <rPr>
        <b/>
        <sz val="8"/>
        <color indexed="8"/>
        <rFont val="Arial"/>
        <family val="2"/>
      </rPr>
      <t>LINEA 106:</t>
    </r>
    <r>
      <rPr>
        <sz val="8"/>
        <color indexed="8"/>
        <rFont val="Arial"/>
        <family val="2"/>
      </rPr>
      <t xml:space="preserve">
http://fapp.saludcapital.gov.co/linea106/index.php/reportes 
</t>
    </r>
    <r>
      <rPr>
        <b/>
        <sz val="8"/>
        <color indexed="8"/>
        <rFont val="Arial"/>
        <family val="2"/>
      </rPr>
      <t xml:space="preserve">
Línea Piénsalo</t>
    </r>
    <r>
      <rPr>
        <sz val="8"/>
        <color indexed="8"/>
        <rFont val="Arial"/>
        <family val="2"/>
      </rPr>
      <t xml:space="preserve">
http://fapp.saludcapital.gov.co/lineapiensalo/index.php/reportes
</t>
    </r>
  </si>
  <si>
    <r>
      <t>SEGUIMIENTO SDQS ALCALDIA SISTEMA WEB 
Ruta Consulta: E:\SALUD COLECTIVA\2019\SDQS (Equipo Rosario Delgado)
SEGUIMIENTO PETICIONES DE LA SECRETARIA GENERAL –ALCALDIA DE BOGOTA Y CONCEJO DE BOGOTA</t>
    </r>
    <r>
      <rPr>
        <b/>
        <sz val="8"/>
        <rFont val="Arial"/>
        <family val="2"/>
      </rPr>
      <t xml:space="preserve">
Ruta Consulta: E:\SALUD COLECTIVA\2020\POGD  (Equipo Rosario Delgado Iván Jhon)
</t>
    </r>
  </si>
  <si>
    <r>
      <rPr>
        <b/>
        <sz val="8"/>
        <rFont val="Arial"/>
        <family val="2"/>
      </rPr>
      <t xml:space="preserve">SEGUIMIENTO SDQS ALCALDIA SISTEMA WEB 
</t>
    </r>
    <r>
      <rPr>
        <sz val="8"/>
        <rFont val="Arial"/>
        <family val="2"/>
      </rPr>
      <t>Se cumplen con los tiempos de oportunidad, cerrando en el aplicativo de la Alcaldía los requerimientos realizados en las fechas estipuladas.</t>
    </r>
    <r>
      <rPr>
        <b/>
        <sz val="8"/>
        <rFont val="Arial"/>
        <family val="2"/>
      </rPr>
      <t xml:space="preserve">
SEGUIMIENTO PETICIONES DE LA SECRETARIA GENERAL –ALCALDIA DE BOGOTA Y CONCEJO DE BOGOTA
</t>
    </r>
    <r>
      <rPr>
        <sz val="8"/>
        <rFont val="Arial"/>
        <family val="2"/>
      </rPr>
      <t>En conjunto con los profesionales de la Dirección de Salud Colectiva se articula para dar respuesta en los tiempos requeridos y designados</t>
    </r>
  </si>
  <si>
    <t xml:space="preserve">1. Contratos suscritos con corte a diciembre de 2020.
</t>
  </si>
  <si>
    <t>1. Carpetas con documentación para procesos pre-contractuales radicadas a la subdirección de Contratación para el respectivo tramite de publicación en SECOP II con corte diciembre de 2020: 
Contratos y convenios Persona Jurídica de acuerdo al PAA 2020-contingencia COVID19.</t>
  </si>
  <si>
    <t>1. Celebración Contratos TERCER Trimestre 2020:
a)  a) Persona Natural: CONTRATOS NUEVOS DE PRESTACION DE SERVICIOS CELEBRADOS CON PERSONA NATURAL: 47, TERMINACION ANTICIPADA DE CONTRATOS DE PRESTACION DE SERVICIOS:0, ADICIONES Y PRORROGAS CONTRATOS DE PRESTACION DE SERVICIOS: 0, CESIONES CONTRATOS DE PRESTACION DE SERVICIOS: 1, SUSPENCIONES CONTRATOS DE PRESTACION DE SERVICIOS: 0
b) Persona Jurídica marco contingencia emergencia manifiesta COVID19 contemplados de Persona Jurídica reportados con corte al 30 de septiembre de 2020 de acuerdo a las modificaciones efectuadas al PAA 2020 se evidencia que:
Una (01) Orden de compra firmada. 
Un (01) Contrato interadministrativo de comunicaciones firmado
Dieciséis (10) Contratos por Emergencia Manifiesta COVID 19 firmados.
.</t>
  </si>
  <si>
    <t>Se actualiza nomograma del proceso GSP y matriz de lo legal.</t>
  </si>
  <si>
    <t>Se logró actualizar el nomograma del proceso, donde se incluyeron toda la normativa aplicada de la emergencia social, sanitaria y ambiental, por la llegada del Coronavirus – COVID-19  a la ciudad.</t>
  </si>
  <si>
    <t xml:space="preserve">"Registrado en la herramienta ISOLUCION 
http://sdsisolucion/IsolucionCalidad/frmHome.aspx
CONSOLIDADO: E:\Hugo Céspedes\2020\POGD 2020\3ER Reporte POGD DSC\Anexos III TRIM\ Gestión Doc. Sistema Integrado Gestión"
</t>
  </si>
  <si>
    <t xml:space="preserve">a. Gestión documental creada la cual se encuentra en revisión y aprobación por directivos GSP:
INSTRUCTIVO GESTIÓN PARA RESPUESTA A REQUERIMIENTOS DE INFORMACION INTERNOS Y EXTERNOS, PERTINENTES A SALUD PÚBLICA.
INSTRUCTIVO GESTIÓN Y PARTICIPACIÓN EN ACTOS ADMINISTRATIVOS DE LA SUBSECRETARIA DE SALUD PÚBLICA.
C. Gestión documental Obsolescencia:
CONTROL CAMBIOS DE LINEAMIENTOS Y ANEXOS CONTRACTUALES - PSPIC   , SDS-GSP-FT-088 
e realiza Inventario diagnostico documental del proceso GSP
</t>
  </si>
  <si>
    <t>Reporte Plan Operativo Anual para el III trimestre 2020  de la Dirección Salud Colectiva</t>
  </si>
  <si>
    <t xml:space="preserve">CONSOLIDADO: E:\Hugo Céspedes\2020\POGD 2020\3er Reporte POGD DSC\Anexos IV TRIM\. </t>
  </si>
  <si>
    <t xml:space="preserve">Se desarrollaron el 100% de las acciones programadas en el periodo, el cumplimiento de las mismas aseguran el mantenimiento del sistema de Gestión de Calidad, en el marco de la certificación de la entidad en la norma. , se reporto el POGD correspondiente al tercer trimestre de 2020, en el cual se realizó análisis de la gestión del proceso
</t>
  </si>
  <si>
    <t>Acciones de mejora gestionadas para el proceso GSP</t>
  </si>
  <si>
    <t>Se desarrollaron las acciones programadas en el periodo, el cumplimiento de las mismas aseguran el mantenimiento del sistema de Gestión de Calidad, en el marco de la certificación de la entidad en la norma. Se realizaron eficacias y cierre de las acciones.
Se realizó la planeación de la gestión en salud pública en el marco de las competencias de la Dirección de Salud Colectiva con participación del recurso humano.</t>
  </si>
  <si>
    <t>CONSOLIDADO: E:\Hugo Céspedes\2020\POGD 2020\3erReporte POGD DSC\Anexos IV TRIM\ Gestión Mejora
ISOLUCION</t>
  </si>
  <si>
    <t>Reporte de salidas no conformes del proceso GSP correspondiente al tercer trimestre 2020</t>
  </si>
  <si>
    <t>CONSOLIDADO: E:\Hugo Céspedes\2020\POGD 2020\4to Reporte POGD DSC\Anexos IV TRIM\ Salidas no conforme
ISOLUCION</t>
  </si>
  <si>
    <t xml:space="preserve">
El proceso  gestiono información datos abiertos se evidencia en la página web link trasparencia y acceso a la información pública.
</t>
  </si>
  <si>
    <t>http://www.saludcapital.gov.co/Paginas2/Datos_abiertos1.aspx</t>
  </si>
  <si>
    <t xml:space="preserve">Se desarrollaron las acciones programadas en el periodo, el cumplimiento de las mismas aseguran el mantenimiento del sistema de Gestión de Calidad, en el marco de la certificación de la entidad en la norma. </t>
  </si>
  <si>
    <t>http://www.saludcapital.gov.co/Paginas2/Tramitesyservicios.aspx</t>
  </si>
  <si>
    <t>Se realiza planeación, ejecución de encuesta y evaluación  de percepción al cliente a las Subredes Integradas de Servicios de Salud.</t>
  </si>
  <si>
    <t>Informe de percepción al cliente en el Programa Distrital de Tuberculosis - Lepra proceso GSP</t>
  </si>
  <si>
    <t xml:space="preserve">CONSOLIDADO: E:\Hugo Céspedes\2020\POGD 2020\4to PercepcionclienteGSP\Anexos IV TRIM\. </t>
  </si>
  <si>
    <t>Equipo de computo CPU N°. 22401020077187/ Usuario CRVALENCIA/Disco Local D / Soportes POGD IV trimestre 2020 /Actividad 1/ Subactividad N°. 1.1</t>
  </si>
  <si>
    <t xml:space="preserve">Oficios radicados a la subdirección de contratación de solicitud de elaboración de contratos para el equipo de apoyo a la supervisión de los contratos PSPIC.
Archivo de Excel  de relación de talento humano contratado </t>
  </si>
  <si>
    <t xml:space="preserve">Carpeta 1.2. 
1. Oficios radicados a la subdirección de contratación
2. Archivo Excel en el cual se relaciona numero s de contratos de las personas contratadas,  adicionalmente esta puede ser consultado en SECOP III </t>
  </si>
  <si>
    <t xml:space="preserve">Teniendo en cuenta la finalización de los contratos del equipo de apoyo a la supervisión, se realiza proceso precontractual para la contratación. 
</t>
  </si>
  <si>
    <t xml:space="preserve">1. Para el periodo de octubre a diciembre de 2020, se llevaron a cabo reuniones con la coordinación PSPIC, en el marco del seguimiento a la ejecución administrativa, técnica y operativa de los contratos PSPIC en las subredes.
2. Para el mes de  octubre, se realiza concertación de metas en el marco de la atención de la atención de la emergencia sanitaria por COVID 19.  
3. Para el periodo octubre - diciembre de 2020, se llevan a cabo mesas virtuales de trabajo con las subredes, en el marco del seguimiento a la ejecución del contrato PSPIC revisando y validando solicitudes de reprogramación de metas, con el equipo técnico de la Subsecretaria de Salud Pública
</t>
  </si>
  <si>
    <t>Esta subactividad ha permitido generar un espacio de interlocución entre las subredes y la Subsecretaria de Salud Pública, reconociendo los avances de la implementación del PSPIC, así como el seguimiento a la ejecución de las acciones, relacionadas con toma de muestras COVID-19, estrategia de cierre de localidades, y socialización convenio con la Secretaría de Gobierno, para la entrega de elementos de bioseguridad a trabajadores informales; en el marco de la atención de la emergencia del Coronavirus.
A través de las mesas de trabajo virtuales con las Subredes y el equipo técnico de la Subsecretaria de Salud Púbica, se hace revisión y validación de reprogramación de metas, este ejercicio permite realizar seguimiento a la ejecución programática del contrato PSPIC,  identificando puntos críticos de subejecución.</t>
  </si>
  <si>
    <t xml:space="preserve">En este trimestre se realiza realimentación a los informes trimestrales  de ejecución del contrato PSPIC (Junio a agosto de 2020)  de las cuatro subredes,  en los componentes administrativo, financiero y jurídico,  adicionalmente se consolida matriz de realimentación del componente técnico, de los espacios de vida cotidiana y los procesos transversales.
</t>
  </si>
  <si>
    <t>Conocer los avances de la ejecución de los contratos PSPIC, en los diferentes componentes, evidenciando los logros y oportunidades de mejora de las acciones,  permitiendo la realimentación técnica por parte de la Subsecretaria de Salud Pública y los ajustes por parte de  las Subredes.</t>
  </si>
  <si>
    <t xml:space="preserve">Informe trimestral  parcial del supervisor del periodo septiembre octubre y noviembre 2020 de las subredes Integradas de servicios de Salud  Norte, Sur, Sur Occidente y Centro Oriente.  </t>
  </si>
  <si>
    <t xml:space="preserve">2.3. Oficios de radicados a la subdirección de contratación e informes trimestrales de las 4 subredes.  </t>
  </si>
  <si>
    <r>
      <rPr>
        <b/>
        <sz val="8"/>
        <rFont val="Arial"/>
        <family val="2"/>
      </rPr>
      <t>Política de Salud Mental:</t>
    </r>
    <r>
      <rPr>
        <sz val="8"/>
        <rFont val="Arial"/>
        <family val="2"/>
      </rPr>
      <t xml:space="preserve">
Durante el cuarto trimestre se realiza revisión de los informes correspondientes al desarrollo de las jornadas de conmemoración del dia mundial de la salud mental y de la semana del buen trato, eventos realizados por los referentes de gobernanza de las subredes de manera no presencial con el fin de dar cumplimiento a los lineamientos tanto nacionales como distritales.
Así mismo se realiza la revisión y retroalimentación de los informes de gestión con contra a octubre y a noviembre según lo dispuesto en los lineamientos de gobernanza desde el nivel central.
En cuanto a la respuesta a requerimientos de los entes de control, se lleva a cabo la consolidación de la respuesta al proyecto de acuerdo N° 402 de 2020 "Por medio del cual se establecen nuevos lineamientos para actualizar la Política Distrital de Salud Mental de Bogotá y se dictan otras disposiciones"
</t>
    </r>
    <r>
      <rPr>
        <b/>
        <sz val="8"/>
        <rFont val="Arial"/>
        <family val="2"/>
      </rPr>
      <t xml:space="preserve">Política de Ambiente:
</t>
    </r>
    <r>
      <rPr>
        <sz val="8"/>
        <rFont val="Arial"/>
        <family val="2"/>
      </rPr>
      <t>Desarrollo de seguimientos de las acciones de la Política de Salud Ambiental a nivel local,  así mismo desarrollo de reuniones de coordinación entre procesos de Vigilancia de la Salud Ambiental.</t>
    </r>
    <r>
      <rPr>
        <b/>
        <sz val="8"/>
        <rFont val="Arial"/>
        <family val="2"/>
      </rPr>
      <t xml:space="preserve">
Política Trabajo:
</t>
    </r>
    <r>
      <rPr>
        <sz val="8"/>
        <rFont val="Arial"/>
        <family val="2"/>
      </rPr>
      <t xml:space="preserve">1. Retroalimentación informes Subredes  Política de Salud y CV de los Trabajadores (2)
2.Aportes retroalimentación informes trimestrales Septiembre - Noviembre Espacio Trabajo.
3. Realimentación informes trimestrales política de salud y calidad de vida de las trabajadoras y trabadores de Bogotá D.C, elaborado por las 4 subredes integradas de servicios de salud.
4. Retroalimentación Protocolo Bio Piscina IDRD
5. Retroalimentación Documento SDS
6. Propuesta Parametrización.
7.  Retroalimentación Protocolo BURO
8. Retroalimentación Tiendas Escolares
9. Retroalimentación Artesanos Cielo Abierto
10. Retroalimentación Lista de Chequeo Equipo de Seguimiento
11. Respuesta SDQS 
</t>
    </r>
    <r>
      <rPr>
        <b/>
        <sz val="8"/>
        <rFont val="Arial"/>
        <family val="2"/>
      </rPr>
      <t xml:space="preserve">Política de Seguridad Alimentaria y Nutricional - SAN:
</t>
    </r>
    <r>
      <rPr>
        <sz val="8"/>
        <rFont val="Arial"/>
        <family val="2"/>
      </rPr>
      <t>Generación de retroalimentación de diagnósticos locales y planes de acción de acción desarrollados por localidad como estrategia para la materialización de la política pública de seguridad alimentaria y nutricional. PPSAN</t>
    </r>
    <r>
      <rPr>
        <b/>
        <sz val="8"/>
        <rFont val="Arial"/>
        <family val="2"/>
      </rPr>
      <t xml:space="preserve">
Política Pública de Víctimas del Conflicto Armado
</t>
    </r>
    <r>
      <rPr>
        <sz val="8"/>
        <rFont val="Arial"/>
        <family val="2"/>
      </rPr>
      <t xml:space="preserve">1. Elaboración anteproyecto de presupuesto 2021 - Subsecretaría de Salud Pública 
2. Elaboración Reporte Plan de Acción Distrital (PAD) Política Pública de Víctimas del Conflicto Armado Tercer Trimestre. 
3. Respuesta Solicitud Comisión de seguimiento Ley de Víctimas a SDS
4. Respuesta Pregunta 2 Proposición 746
5. Elaboración Anexo Operativo Acción Integrada 3 PAPSIVI – Adición noviembre. 
6. Respuesta Pregunta 47 Concejo de Bogotá 
7. Elaboración Plan Preparación y Respuesta Peregrinación por la Paz
8. Rendición cuentas 2020 Víctimas del Conflicto Armado
9. Respuesta solicitud de información Comisión de Seguimiento Ley 1448 de 2011 (segunda solicitud).
10. Respuesta Pregunta 17 Proposición 787
11. Retroalimentación SDS Documento Plan de Retornos y Reubicaciones No Étnico
12. Retroalimentación SDS. Documento Plan de Contingencia Distrito Población VCA. 
13. Elaboración Anexo Operativo Acción Integrada 3 PAPSIVI – Adición Diciembre - Febrero
14. Retroalimentación SDS - Articulado Proyecto Decreto Mesa Intersectorial Paz
15. Realimentación informe trimestral de Gobernanza - Política Pública VCA - Periodo Junio - Noviembre 2020. 
</t>
    </r>
    <r>
      <rPr>
        <b/>
        <sz val="8"/>
        <rFont val="Arial"/>
        <family val="2"/>
      </rPr>
      <t>Política Salud Sexual y Reproductiva - SSR:</t>
    </r>
    <r>
      <rPr>
        <sz val="8"/>
        <rFont val="Arial"/>
        <family val="2"/>
      </rPr>
      <t xml:space="preserve">
Componente 1. Materno Perinatal:  Se da continuidad en la participación y aporte técnico en las mesas de trabajo realizadas por el Comité Distrital Materno Perinatal realizado por el Equipo Interdependencias; esto incluye el acompañamiento técnico para  la revisión y seguimiento mensual de indicadores Fénix (SISS-Capital Salud EPS).  Se realizan acciones de liderazgo en los procesos de ajuste y proyección presupuestal del Proyecto de Inversión 7829 "Nuevas Generaciones, Salud e Inclusión", así como se realiza seguimiento a las Metas y Actividades relacionadas con la salud Materno Perinatal.  Se apoya y acompaña técnicamente la generación de una propuesta de atención integral a la población materno perinatal por parte de las coordinaciones de ginecobstetricia de las Subredes Integradas de Servicios de Salud, con base a experiencias, estrategias  y planes de acción locales adelantadas 
Componente 2: Prevención de la Maternidad y Paternidad Temprana: Se realiza la generación, revisión y ajuste de los lineamientos técnicos operativos, revisión de matriz de costos y articulación de acciones en los entornos de vida cotidiana para el desarrollo del PSPIC.  Se realizan ajustes y revisión a la parametrización de actividades del proyecto de inversión 7829, para las metas 3, 4 y 5 relacionadas con la reducción del embarazo en la adolescencia, se revisan los informes operativos de los equipos de los entornos de vida cotidiana. Se realiza la revisión documental de estrategias de intervención colectiva publicadas en plataformas académicas, como insumo para la generación de estrategias innovadoras que aporten a la reducción del embarazo durante la adolescencia. Se continúa en la construcción e implementación de un plan de trabajo articulado con el Plan de acción propuesto para el desarrollo operativo dela Política de Juventud. 
Componente 3. VIH-ITS
Convenio con En territorio para la respuesta al VIH en poblaciones claves
Actas y presentaciones  de espacio de encuentro con En territorio  para la respuesta al  VIH-ITS en el Distrito Capital.
Documentos soporte de justificación de la   meta 4 del proyecto 7828 " A 2024 alcanzar un 90% de personas que conviven con VIH y conocen su diagnóstico, un 90% que acceden al tratamiento y un 80% que alcanzan la carga viral indetectable.      
Dimensión Condiciones Crónicas:
3.2.1. Revisión de informes de Gestión de Programas y Gobernanza, componente Condiciones Crónicas. 
3.2.2. Seguimiento a la  implementación del Plan Estratégico y Operativo para el abordaje integral de la población expuesta y/o afectada por condiciones crónicas en Bogotá.                                     
</t>
    </r>
    <r>
      <rPr>
        <b/>
        <sz val="8"/>
        <rFont val="Arial"/>
        <family val="2"/>
      </rPr>
      <t xml:space="preserve">Programa Ampliado de Inmunización - PAI:
</t>
    </r>
    <r>
      <rPr>
        <sz val="8"/>
        <rFont val="Arial"/>
        <family val="2"/>
      </rPr>
      <t xml:space="preserve">Actas de seguimiento realizadas a grupos extramurales y profesionales intramurales a nivel local y EAPB.
Actas de seguimiento realizadas a grupo de sistemas de información del PAI a nivel local.
Acta seguimiento  cumplimiento coberturas a las EAPB.                                                                                                                      Actas de seguimiento realizadas a grupo de Centro de Acopio del PAI a nivel local y EAPB. Actas de seguimiento realizadas a los contratos que la SDS tiene para asegurar la compra de vacuna de neumococo 23, nacionalización, transportes de producto biológicos del PAI, convenio tripartita . </t>
    </r>
    <r>
      <rPr>
        <b/>
        <sz val="8"/>
        <rFont val="Arial"/>
        <family val="2"/>
      </rPr>
      <t xml:space="preserve">
Programa Enfermedades Transmitidas por Vectores - ETV:</t>
    </r>
    <r>
      <rPr>
        <sz val="8"/>
        <rFont val="Arial"/>
        <family val="2"/>
      </rPr>
      <t xml:space="preserve">
Enfermedades Transmitidas por Vectores:
1. Se realiza entrega a Ministerio de Salud y Protección Social informe correspondiente a 3 Trimestre conforme lineamiento nacional. 
2. Envió a Minsalud existencias medicamentos Octubre 2020
3. Envió a Minsalud existencias medicamentos Noviembre 2020
</t>
    </r>
    <r>
      <rPr>
        <b/>
        <sz val="8"/>
        <rFont val="Arial"/>
        <family val="2"/>
      </rPr>
      <t xml:space="preserve">Programa Tuberculosis - Lepra:
</t>
    </r>
    <r>
      <rPr>
        <sz val="8"/>
        <rFont val="Arial"/>
        <family val="2"/>
      </rPr>
      <t xml:space="preserve">1. Se efectuó proceso de autorización de medicamentos para la atención de casos de tuberculosis y Hansen en el Distrito Capital a las 4 subredes integradas de servicios de salud.
2. Se realizó retroalimentación de informes cualitativos elaborados por el equipo de seguimiento a GPAISP, en lo correspondiente a los programas de Tuberculosis y Lepra. 
3. Se retroalimentaron claridades frente a los lineamientos del programa de Tuberculosis y Lepra en GPAISP. </t>
    </r>
    <r>
      <rPr>
        <b/>
        <sz val="8"/>
        <rFont val="Arial"/>
        <family val="2"/>
      </rPr>
      <t xml:space="preserve">
Rutas Integrales - Canalización:
</t>
    </r>
    <r>
      <rPr>
        <sz val="8"/>
        <rFont val="Arial"/>
        <family val="2"/>
      </rPr>
      <t>Durante el cuarto trimestre del año 2020, se participó y realizó las siguientes actividades relacionadas con mesas de trabajo, requeridas para la activación, el monitoreo a la gestión y seguimiento de Rutas Integrales de Atención en Salud:
1. Mesa trabajo seguimiento Plan de Trabajo de la Ruta promoción y mantenimiento de la salud en el marco de las líneas del MAITE
2. Fortalecimiento revisión archivo plano SIRC para generar informes de la subred Sur Occidente
3. Seguimiento mensual a productos de activación de rutas integrales de atención en salud y gestión para la activación de respuesta intersectoriales
4. "Reunión articulación acciones que realizan las diferentes dependencias de la SDS para la gestión en la  implementación de la RPMS"
5. Validación de la calidad de registros ingresados al aplicativo SIRC modulo activación de Rutas Integrales de Atención en Salud (RIAS).
6. Reunión Revisión conceptual “Acciones Individuales” para la elaboración de los lineamientos de la GSP-PSPIC 2021.
7. Validación de hallazgos evidenciados en archivo plano según salidas módulo SIRC de las canalizaciones ingresadas por las diferentes Subredes Integradas de Servicios de Salud.
8. Articulación Equipo SAN y proceso Activación e Rutas integrales de atención en salud mediante el SIRC
9. Seguimiento mensual a productos de activación de rutas integrales de atención en salud y gestión para la activación de respuesta intersectoriales
10. Reunión Virtual Extraordinaria de Interdependencias Ruta de Promoción y Mantenimiento de la Salud n el marco del modelo integral de atención en salud en Bogotá D.C.
11. Socialización de estrategias y espacios intersectoriales que se vienen desarrollando en el marco de la Gobernanza en salud
12. Asistencia técnica para el proceso de implementación de las RIAS de SPA en la EAPB Famisanar
13. Canalizaciones RIAS para población con riesgo o presencia de alteraciones en la salud bucal, RPMS e intervenciones en salud bucal.
14. Reunión Virtual Extraordinaria de Interdependencias Ruta de Promoción y Mantenimiento de la Salud en el marco del modelo integral de atención en salud en Bogotá D.C.
15. Integración de actividades entre el Instituto Distrital de Recreación y Deportes (IDRD) y la Secretaría Distrital de Salud (SDS) para la promoción de la salud mental y gestión del riesgo a través de la actividad física, en el marco de la implementación de las RIAS.
16. Fortalecimiento al proceso de gestión y seguimiento a las canalizaciones generadas desde el PSPIC con el fin de lograr el acceso efectivo a los servicios de salud de los usuarios afiliados a Capital Salud EPS en el marco de la implementación de la RPMS. 
17. Asistencia técnica para el proceso de implementación de las RIAS de SPA en la EAPB Magisterio
18. Mesa intersectorial para la implementación de las RIAS para población con riesgo o presencia de alteraciones nutricionales
19. Seguimiento a la implementación del plan de trabajo de formulación del GSP-PSPIC-2021
20. Asistencia técnica para el proceso de implementación de las RIAS de SPA en la EAPB Coomeva
21. Integración de actividades entre el Instituto Distrital de Recreación y Deportes (IDRD) y la Secretaría Distrital de Salud (SDS) para la promoción de la salud mental y gestión del riesgo a través de la actividad física, en el marco de la implementación de las RIAS.
22. Fortalecimiento al proceso de gestión y seguimiento a las canalizaciones generadas de los diferentes espacios y procesos transversales con el fin de lograr el acceso efectivo a los servicios de salud de los usuarios afiliados a Capital Salud EPS en el marco de la implementación de la RPMS. 
23. Seguimiento mensual a productos de activación de rutas integrales de atención en salud y gestión para la activación de respuesta intersectoriales
24. Proceso de seguimiento a los donantes seropositivos no canalizados a través del aplicativo SIRC, en el marco de implementación de la RIAS para población con riesgo o presencia de enfermedades infecciosas.</t>
    </r>
  </si>
  <si>
    <r>
      <rPr>
        <b/>
        <sz val="8"/>
        <rFont val="Arial"/>
        <family val="2"/>
      </rPr>
      <t>Política de Salud Mental:</t>
    </r>
    <r>
      <rPr>
        <sz val="8"/>
        <rFont val="Arial"/>
        <family val="2"/>
      </rPr>
      <t xml:space="preserve">
PROYECTO DE ACUERDO 405 Lineamientos politica sm
CARPETA INFORMES JORNADA SALUD MENTAL:
Informe jornada salud mental NORTE
Informe jornada salud mental SUR
Informe jornada salud mental CENTRO ORIENTE
Informe jornada salud mental SUROCCIDENTE
CARPETA INFORMES JORNADA DEL BUEN TRATO
Informe semana del buen trato CENTRO ORIENTE
Informe semana del buen trato SUROCCIDENTE
Informe semana del buen trato SUR
Informe semana del buen trato NORTE
</t>
    </r>
    <r>
      <rPr>
        <b/>
        <sz val="8"/>
        <rFont val="Arial"/>
        <family val="2"/>
      </rPr>
      <t xml:space="preserve">Política de Ambiente:
</t>
    </r>
    <r>
      <rPr>
        <sz val="8"/>
        <rFont val="Arial"/>
        <family val="2"/>
      </rPr>
      <t xml:space="preserve">ANEXO 1. Seguimiento acciones mensuales EAS-GESA octubre 23 
ANEXO 2. Seguimiento acciones mensuales EAS-GESA noviembre 27 
ANEXO 3. Seguimiento acciones PORTAL DICIEMBRE 3 
ANEXO 4. Seguimiento acciones mensuales EAS-GESA diciembre 23
</t>
    </r>
    <r>
      <rPr>
        <b/>
        <sz val="8"/>
        <rFont val="Arial"/>
        <family val="2"/>
      </rPr>
      <t xml:space="preserve">
Política Trabajo:
</t>
    </r>
    <r>
      <rPr>
        <sz val="8"/>
        <rFont val="Arial"/>
        <family val="2"/>
      </rPr>
      <t>Soportes y documentos enviados vía email.
Los soportes de SDQS se encuentran vía email correo crdelgado@saludcapital.gov.co /myguzman@saludcapital.gov.co</t>
    </r>
    <r>
      <rPr>
        <b/>
        <sz val="8"/>
        <rFont val="Arial"/>
        <family val="2"/>
      </rPr>
      <t xml:space="preserve">
Política Seguridad Alimentaria y Nutricional - SAN
</t>
    </r>
    <r>
      <rPr>
        <sz val="8"/>
        <rFont val="Arial"/>
        <family val="2"/>
      </rPr>
      <t>1, Soportes de revisión de diagnósticos locales y planes de acción de política de seguridad alimentaria y nutricional así como informes de GPAISP.
Carpeta: Meta_1_Subactividad 3.2</t>
    </r>
    <r>
      <rPr>
        <b/>
        <sz val="8"/>
        <rFont val="Arial"/>
        <family val="2"/>
      </rPr>
      <t xml:space="preserve">
Política Pública de Víctimas del Conflicto Armado
</t>
    </r>
    <r>
      <rPr>
        <sz val="8"/>
        <rFont val="Arial"/>
        <family val="2"/>
      </rPr>
      <t xml:space="preserve">1. Anteproyecto de presupuesto 2021 VCA
2. Reporte PAD Tercer Trimestre Salud Pública 
2a. FUT VCA Tercer Trimestre
3. Respuesta Solicitud Comisión de Seguimiento Ley de Víctimas
4. Respuesta Pregunta 2 Proposición 746
5. Anexo Operativo Acción Integrada 3 PAPSIVI – Adición noviembre. 
6. Respuesta Pregunta 47 Concejo de Bogotá 
7. Plan Preparación y Respuesta Peregrinación por la Paz
8. Rendición cuentas 2020 Víctimas del Conflicto Armado
9. Respuesta solicitud de información Comisión de Seguimiento Ley 1448 de 2011 (segunda solicitud).
10. Respuesta Pregunta 17 Proposición 787
11. Retroalimentación SDS Documento Plan de Retornos y Reubicaciones No Étnico
12. Retroalimentación SDS. Documento Plan de Contingencia Distrito Población VCA. 
13. Anexo Operativo Acción Integrada 3 PAPSIVI – Adición Diciembre - Febrero
13a. Anexo 8 de Insumos Adición Diciembre – Febrero 
13b. Productos, Actividades y Talento Humano
14. Articulado Proyecto Decreto con comentarios SDS
15. Realimentación informes de gobernanza PP VCA cuatro (4) Subredes Integradas de Servicios de Salud. </t>
    </r>
    <r>
      <rPr>
        <b/>
        <sz val="8"/>
        <rFont val="Arial"/>
        <family val="2"/>
      </rPr>
      <t xml:space="preserve">
Política Salud Sexual y Reproductiva - SSR:</t>
    </r>
    <r>
      <rPr>
        <sz val="8"/>
        <rFont val="Arial"/>
        <family val="2"/>
      </rPr>
      <t xml:space="preserve">
Carpeta 3.2. Seguimiento a políticas
Subcarpetas:
3.2.1. MATERNO PERINATAL
3.2.1.1. COMITÉ DISTRITAL MPN
3.2.1.2. PROYECCTO 7829
3.2.1.3. PROPUESTA SISS MPN
3.2.2.EMBARAZO EN ADOLESCENCIA
3.2.2.1. GPISP_ENTORNOS
3.2.2.2. MATRIZ_PROYECTO_7829
3.2.2.3. POLITICA_JUVENTUD
3.2.3. ITS/VIH
Dimensión Condiciones Crónicas:</t>
    </r>
    <r>
      <rPr>
        <b/>
        <sz val="8"/>
        <rFont val="Arial"/>
        <family val="2"/>
      </rPr>
      <t xml:space="preserve">
3.2.1. Acta de revisión y fichas de revisión de informes de Gestión de Programas y Gobernanza, componente Condiciones Crónicas.
3.2.2. Actas de seguimiento a la implementación  a del Plan Estratégico y Operativo para el abordaje integral de la población expuesta y/o afectada por condiciones crónicas en Bogotá. </t>
    </r>
    <r>
      <rPr>
        <sz val="8"/>
        <rFont val="Arial"/>
        <family val="2"/>
      </rPr>
      <t xml:space="preserve">
</t>
    </r>
    <r>
      <rPr>
        <b/>
        <sz val="8"/>
        <rFont val="Arial"/>
        <family val="2"/>
      </rPr>
      <t xml:space="preserve">Programa Ampliado de Inmunización - PAI:
</t>
    </r>
    <r>
      <rPr>
        <sz val="8"/>
        <rFont val="Arial"/>
        <family val="2"/>
      </rPr>
      <t xml:space="preserve">Se realizan durante el presente trimestre visitas de seguimiento mensuales a los equipos extramurales, extramurales sistemas de información a nivel de las subredes y las IPSPublicas y privadas, y seguimiento a los centros de acopio en estas se realizan seguimiento a coberturas de vacunación  e implementación de estrategias para aumentar o mantener dichas coberturas, además de socializar los lineamientos PAI COVID-19, Jornada Influenza y jornada de Fiebre Amarilla.  Se anexa soportes 
carpeta1.Seguimiento_PSPIC y anexo tablero relación actas con hipervínculo: 4.Formato_Consoliado_Actas_1,seguimiento PSPIC
</t>
    </r>
    <r>
      <rPr>
        <b/>
        <sz val="8"/>
        <rFont val="Arial"/>
        <family val="2"/>
      </rPr>
      <t xml:space="preserve">
Programa Enfermedades Transmitidas por Vectores - ETV:</t>
    </r>
    <r>
      <rPr>
        <sz val="8"/>
        <rFont val="Arial"/>
        <family val="2"/>
      </rPr>
      <t xml:space="preserve">
Enfermedades Transmitidas por Vectores:
1. INFORME 3 TRIMESTRE A MINSALUD RADICADO 2020EE82822
2.  Medicamentos ETV a MINSALUD Octubre 2020
3. Medicamentos ETV a MINSALUD Noviembre 2020
</t>
    </r>
    <r>
      <rPr>
        <b/>
        <sz val="8"/>
        <rFont val="Arial"/>
        <family val="2"/>
      </rPr>
      <t xml:space="preserve">Programa Tuberculosis - Lepra:
</t>
    </r>
    <r>
      <rPr>
        <sz val="8"/>
        <rFont val="Arial"/>
        <family val="2"/>
      </rPr>
      <t>1.1_Entrega_mtos_oct
1.2_Entrega_mtos_nov
1.3_Entrega_med_dic
2.1_Retroal_informes_interventoria
3.1_restroalim_lineamientos_TB_lepra_sur
3.2_restroalim_lineamientos_TB_lepra_norte</t>
    </r>
    <r>
      <rPr>
        <b/>
        <sz val="8"/>
        <rFont val="Arial"/>
        <family val="2"/>
      </rPr>
      <t xml:space="preserve">
Rutas Integrales - Canalización:
</t>
    </r>
    <r>
      <rPr>
        <sz val="8"/>
        <rFont val="Arial"/>
        <family val="2"/>
      </rPr>
      <t xml:space="preserve">Equipo 22401020077482  D:\EVIDENCIA 2020\4_1_APORTES_POGD\REPORTE_PLAN_OPERATIVO_GESTION_DESEMPEÑO_IV_TRIMESTRE\EVIDENCIAS_SUBACTIVIDADES_3_2
Carpeta evidencia del IV TRIMESTRE 2020:
1. D:\EVIDENCIA 2020\1_4_ORIENT_ASIST_TEC_ACT_RIAS_ESPACIOS_SISS
2. D:\EVIDENCIA 2020\1_4_ORIENT_ASIST_TEC_ACT_RIAS_ESPACIOS_SISS
3. D:\EVIDENCIA 2020\2_2_SEGU_ACOMP_TEC_ACT_RIAS\16_10_2020_REUNION_MENSUAL_ACT_RIAS_CANALIZACIONES_SISS_GOBERNANZA
4. D:\EVIDENCIA 2020\1_4_ORIENT_ASIST_TEC_ACT_RIAS_ESPACIOS_SISS\20_10_2010_ARTICULACION_ACCIONES_GESTION_RPMS_SIRC
5. D:\EVIDENCIA 2020\3_2_ART_EAPB_RTA_CANAL_SIRC
6. D:\EVIDENCIA 2020\1_4_ORIENT_ASIST_TEC_ACT_RIAS_ESPACIOS_SISS\04_11_2020_REUNIÓN_ACCIONES_INDIVIDUALES
7. D:\EVIDENCIA 2020\3_1_ART_TIC_AJUSTES_SIRC
8. D:\EVIDENCIA 2020\1_4_ORIENT_ASIST_TEC_ACT_RIAS_ESPACIOS_SISS
9. D:\EVIDENCIA 2020\2_2_SEGU_ACOMP_TEC_ACT_RIAS\06_11_2020_REUNION_MENSUAL_ACT_RIAS_SISS_GOBERNANZA
10. D:\EVIDENCIA 2020\1_4_ORIENT_ASIST_TEC_ACT_RIAS_ESPACIOS_SISS
11. D:\EVIDENCIA 2020\1_4_ORIENT_ASIST_TEC_ACT_RIAS_ESPACIOS_SISS\10_11_2020_SOCIALIZACION_ESTRATEGIAS_Y_ESPACIOS INTERSETORIALES
12. D:\EVIDENCIA 2020\4_1_APORTES_POGD\REPORTE_PLAN_OPERATIVO_GESTION_DESEMPEÑO_IV_TRIMESTRE\APORTES_SDDS_MILENA_CASTRO
13. D:\EVIDENCIA 2020\4_1_APORTES_POGD\REPORTE_PLAN_OPERATIVO_GESTION_DESEMPEÑO_IV_TRIMESTRE\APORTES_SDDS_MILENA_CASTRO
14. D:\EVIDENCIA 2020\1_4_ORIENT_ASIST_TEC_ACT_RIAS_ESPACIOS_SISS
15. D:\EVIDENCIA 2020\4_1_APORTES_POGD\REPORTE_PLAN_OPERATIVO_GESTION_DESEMPEÑO_IV_TRIMESTRE\APORTES_SDDS_MILENA_CASTRO
16. D:\EVIDENCIA 2020\4_1_APORTES_POGD\REPORTE_PLAN_OPERATIVO_GESTION_DESEMPEÑO_IV_TRIMESTRE\APORTES_SDDS_MILENA_CASTRO
17. D:\EVIDENCIA 2020\4_1_APORTES_POGD\REPORTE_PLAN_OPERATIVO_GESTION_DESEMPEÑO_IV_TRIMESTRE\APORTES_SDDS_MILENA_CASTRO
18. D:\EVIDENCIA 2020\4_1_APORTES_POGD\REPORTE_PLAN_OPERATIVO_GESTION_DESEMPEÑO_IV_TRIMESTRE\APORTES_SDDS_MILENA_CASTRO
19. D:\EVIDENCIA 2020\1_4_ORIENT_ASIST_TEC_ACT_RIAS_ESPACIOS_SISS
20. D:\EVIDENCIA 2020\4_1_APORTES_POGD\REPORTE_PLAN_OPERATIVO_GESTION_DESEMPEÑO_IV_TRIMESTRE\APORTES_SDDS_MILENA_CASTRO
21. D:\EVIDENCIA 2020\4_1_APORTES_POGD\REPORTE_PLAN_OPERATIVO_GESTION_DESEMPEÑO_IV_TRIMESTRE\APORTES_SDDS_MILENA_CASTRO
22. D:\EVIDENCIA 2020\1_4_ORIENT_ASIST_TEC_ACT_RIAS_ESPACIOS_SISS
23. D:\EVIDENCIA 2020\2_2_SEGU_ACOMP_TEC_ACT_RIAS\18_12_2020_REUNION_MENSUAL_ACT_RIAS_CANALIZACIONES_GOBERNANZA_SIIS
24. D:\EVIDENCIA 2020\4_1_APORTES_POGD\REPORTE_PLAN_OPERATIVO_GESTION_DESEMPEÑO_IV_TRIMESTRE\APORTES_SDDS_MILENA_CASTRO
</t>
    </r>
  </si>
  <si>
    <t xml:space="preserve">Política de Salud Mental:
Durante el periodo se viabiliza el desarrollo de jornadas no presenciales para la conmemoración del día mundial de la salud mental en aras de unirse a la iniciativa internacional y nacional para posicionar la salud mental y movilizar a la comunidad en torno a su desmitificación y gestión oportuna. Así mismo el sector salud auna esfuerzos con las demás entidades distritales vinculadas al Consejo Distrital de Atención a Víctimas de la Violencia Interfamiliar y las Violencias Sexuales con el fin de desarrollar eventos en el marco de la semana Distrital del buen trato en aras de posicionar en la comunidad mensajes relacionados con la prevención de las violencias y la consolidación de la oferta interinstitucional para su prevención y atención. De ambas jornadas se lleva a cabo la revisión de los informes locales que se enmarcan dentro de los lineamientos dispuestos desde el nivel central en el componente de gobernanza.
Se da continuidad al proceso de gestión local de la política de salud mental adelantando la revisión y retroalimentación de informes correspondientes a la gestión con corte al mes de noviembre.
De otra parte se da respuesta oportuna a solicitud de proyecto de acuerdo de parte del concejo lo cual implica no soplo la consolidación de los aportes de las diferentes áreas de la SDS sino mesa de trabajo con las demás entidades del Distrito convocadas.
Política de Ambiente:
Mensualmente se realiza seguimiento de las acciones implementadas y productos contratados a través del PSPIC de la Política Distrital de Salud Ambiental.
Política Trabajo:
*Retroalimentación de informes  PSCVT con el fin de considerar las observaciones e incorporarlas en futuras entregas.
*Aporte Informe Subredes acciones Espacio Trabajo, con el fin de integrar y ajustar los documentos elaborados por el espacio trabajo desde las subredes.
*Envió respuesta SDQS 
Política de Seguridad Alimentaria y Nutricional - SAN:
Mediante la retroalimentación de informes a las subredes integradas de servicios de salud, se verifica el desarrollo de las acciones de acuerdo con los lineamientos y las prioridades de la dimensión seguridad alimentaria y nutricional.
Política Pública de Víctimas del Conflicto Armado
Durante el cuarto trimestre se realiza la elaboración del anteproyecto de presupuesto 2021, para la presentación de los recursos a la Secretaría Distrital de Hacienda y a la Alta Consejería para los Derechos de las Víctimas, la Paz y la Reconciliación, así como los documentos para la rendición de cuentas de la PP VCA.
A su vez, se construyen los diferentes anexos operativos para la implementación de la acción integrada 3 PAPSIVI, como parte de la Medida de Rehabilitación. 
Por otro lado, se elaboran las diferentes respuestas a las solicitudes realizadas por los Entes de Control.
Política Salud Sexual y Reproductiva - SSR:
Componente 1: Materno Perinatal:  Dentro del seguimiento a las metas distritales planteadas en el proyecto de inversión de disminución de Razón la mortalidad materna (Meta 1) y  de la Tasa de Mortalidad perinatal (Meta 2), de acuerdo a los indicadores planteados se evalúa el comportamiento de estos eventos de manera anual (mes de marzo), por lo que  mensualmente se realiza una revisión en el número de casos, mostrando en la vigencia 2020 un leve incremento comparativamente con la línea base establecida (2018) posiblemente ocasionada por la disminución en la adherencia a los servicios esenciales de atención en contexto de la Pandemia por COVID-19, tales como: planificación familiar, control prenatal, interrupción voluntaria del embarazo, atención del parto institucional y atención oportuna de las emergencias obstétricas
Componente 2: Prevención de la Maternidad y Paternidad Temprana: Dentro del seguimiento a las tres metas distritales propuestas para el cuatrienio, se propone el seguimiento a la tasa de fecundidad para mujeres menores de 19 años. El seguimiento se realiza de forma anual, es decir, al final del 2020 se realizara la medición de las tasas. Aunque la tendencia continua a la reducción, es innegable el efecto del confinamiento generado por la Pandemia. En cuanto al seguimiento a casos estos han presentado tendencia a la reducción con relación a la línea de base (2018) y al año anterior (2019).
Componente 3: VIH: La meta se mide con un año de atraso teniendo en cuenta que las fuentes hacen parte del informe situacional de VIH de  la cuenta de alto costo. El resultado del indicador para el periodo relacionado en el SEGPLAN (año 2.019) mostró que en la ciudad hay un estimado de 24.670 personas viviendo con VIH (cohorte 2.017 seguida por 18 meses), de las cuales 20.947 conocen su diagnóstico, lo que corresponde al 85% de las personas viviendo con VIH lo cual implica que se cumplió la meta para la ciudad. Sin embargo, la SDS continúa fortaleciendo las estrategias no solo a través del Plan de Intervenciones Colectivas sino desde la prestación de los servicios de salud y la articulación con Organizaciones de Base Comunitaria.
Dimensión Condiciones Crónicas:
3.2.1. Se retroalimentan los informes presentados por las Subredes Integradas de Servicios en Salud, se observa cumplimiento de los lineamientos y se dejan observaciones con el fin de mejorar los análisis cuantitativos y cualitativos. 
3.2.2. Se capacita a los equipos con herramientas a través de la estrategia de Ciudades, Entornos y Ruralidades Saludables (CERS), rutas integrales de atención, estrategias de posicionamiento, liderazgo y negoción para la implementación del Plan Estratégico y Operativo para el abordaje integral de la población expuesta y/o afectada por condiciones crónicas en Bogotá con actores sectoriales e intersectoriales. Se realiza reunión de socialización con los Alcaldes de Usme, Tunjuelito, Santafé, Candelaria, Antonio Nariño, Rafel Uribe, San Cristóbal, Mártires, Suba, Usaquén, Barios Unidos, Teusaquillo, Engativá, Chapinero, Bosa y Kennedy obteniendo su apoyo y firma del acta de compromiso. Posicionamiento del plan en 343 espacios intersectoriales de las localidades. Se realizaron actividades en las 20 localidades, teniendo en cuenta la fase de alistamiento, actualización del mapeo de actores a nivel intersectorial y reconocimiento del territorio, socialización, posicionamiento, además del desarrollo temático de los nodos intersectoriales o nodos para la promoción de la salud. 
Programa Ampliado de Inmunización - PAI
Durante el cuarto trimestre se dio cumplimiento a la totalidad de los seguimientos programadas, acción que se reporta mensualmente a la meta por actividades Distrital en el aplicativo que integra las acciones del proyecto inversión 7830, Para un total de seguimientos para el componente de cadena de frio se realizaron seguimiento a movimiento de biológico y arqueos 20,  y 88 seguimiento a las subredes y EAPB frente al cumplimiento de los componentes del programa por profesionales de  visitas.
Programa Enfermedades Transmitidas por Vectores - ETV:
Verificar  el funcionamiento del programa a nivel  local y se dan las directrices para el mejoramiento
Programa Tuberculosis - Lepra:
Con estas acciones se aportó a mejorar los indicadores de éxito en el tratamiento de los casos de Tuberculosis y Hansen mediante la  gestión de distribución de medicamentos, así como ya gestión con las Empresas Administradoras de Planes de Beneficio y las Subredes Integradas de Servicios de Salud.
Rutas Integrales - Canalización:
e cumplió con lo programado para la vigencia.  
Con el desarrollo de las diferentes actividades relacionadas se aportó al proceso de activación, gestión, seguimiento e implementación al proceso de Activación de Rutas Integrales de Atención en Salud mediante el procedimiento de canalizaciones que se generan desde los diferentes espacios y procesos transversales del PSPIC y el cual puede dar cuenta el Sistema de información de referencia y contrareferencia –SIRC, módulo de Activación de R.I.A.S.  
Se ha logrado aumento en la gestión y efectividad de las respuestas de las canalizaciones generadas desde los diferentes espacios y procesos transversales del Plan de Salud Pública de Intervenciones Colectivas PS-PIC a nivel sectorial e intersectorial. Así mismo, se lograron ha logrado fortalecer el proceso y gestión de los usuarios canalizados al sector salud y/o servicios de las entidades Distritales Intersectoriales, se ha realizado articulación para la implementación de cada una de las rutas integrales de atención en salud y diferentes servicios sociales direccionados a la oferta distrital intersectorial con cada uno de los referentes líderes de los procesos de nivel central y local.  Se ha logrado realizar mesas de trabajo con referentes de entidades distritales como el IDRD con el fin de articular acciones y actividades que se puedan gestionar mediante el módulo SIRC.
Es de resalta que el proceso de Activación de RIAS se ha venido articulando con las diferentes dependencias y direcciones de la Secretaria de Salud, como también se ha logrado integrar acciones en el cual aporta al cumplimiento de algunas metas del nuevo PDD.  Así mismo, el módulo del aplicativo SIRC ha logrado dar continuidad a la mejora permitiendo así dar respuesta a cada uno de los actores que intervienen en el proceso de canalizaciones que se activan desde cada una de las subredes integradas de servicios de salud.
</t>
  </si>
  <si>
    <t xml:space="preserve">1. Retroalimentación informes.
2. Respuestas entes de control y dirección
3. Acta de reunión y listados de asistencia
</t>
  </si>
  <si>
    <t>1. Retroalimentación de informes https://saludcapitalgovco-my.sharepoint.com/:f:/r/personal/gesi_saludcapital_gov_co/Documents/POGD_2020/CUARTO%20TRIMESTRE/3.3/1.%20Realimentacio%CC%81n%20informes?csf=1&amp;web=1&amp;e=t9rH5q
2. Respuestas entes de control y dirección https://saludcapitalgovco-my.sharepoint.com/:f:/r/personal/gesi_saludcapital_gov_co/Documents/POGD_2020/CUARTO%20TRIMESTRE/3.3/2.%20Respuestas%20entes%20de%20control%20y%20direccion?csf=1&amp;web=1&amp;e=Mp8Pzh
3. Acta de reunión y listados de asistencia https://saludcapitalgovco-my.sharepoint.com/:f:/r/personal/gesi_saludcapital_gov_co/Documents/POGD_2020/CUARTO%20TRIMESTRE/3.3/3.%20Actas%20de%20reuni%C3%B3n%20y%20listados%20de%20asistencia?csf=1&amp;web=1&amp;e=CFAIyh</t>
  </si>
  <si>
    <t>1. Se realizo realimentación de las bases de las subredes integradas de servicios de salud, en el mes de noviembre se genero los conceptos de calidad de septiembre y octubre y en el mes de diciembre los conceptos de cálida del mes de noviembre de 2020
2. En los meses de noviembre y diciembre se dio respuesta a las solicitudes de los diferentes de control y a las direcciones y subdirecciones de la secretaria distrital de salud.
3. En los mes de noviembre y diciembre de 2020 se asistió a reuniones de seguimiento de la subdirección de acciones colectivas, asistencia a las reuniones técnicas de GESI y unidades de análisis de COVID19. En el mes de diciembre se asisto a la socialización del proyecto RIAS, MAITE y SSSP</t>
  </si>
  <si>
    <t>Publicación de lineamiento y anexos en pagina web de la SDS que guían la operación en lo local del PSPIC y GSP.</t>
  </si>
  <si>
    <r>
      <rPr>
        <b/>
        <sz val="8"/>
        <rFont val="Arial"/>
        <family val="2"/>
      </rPr>
      <t>Política de Salud Mental:</t>
    </r>
    <r>
      <rPr>
        <sz val="8"/>
        <rFont val="Arial"/>
        <family val="2"/>
      </rPr>
      <t xml:space="preserve">
Gobernanza Política de Salud Mental: 
Se desarrollan asistencias técnicas mensuales con los referentes de salud mental de las subredes a cargo de la gestión de la política de salud mental, con el fin de socializar los avances en la adopción de la ruta de salud mental, establecer acuerdos y claridades técnicas y metodológicas para el desarrollo de las jornadas de la semana del buen trato y para realizar el balance de la gestión de la política de salud mental durante el 2020.
</t>
    </r>
    <r>
      <rPr>
        <b/>
        <sz val="8"/>
        <rFont val="Arial"/>
        <family val="2"/>
      </rPr>
      <t xml:space="preserve">Política de Ambiente:
</t>
    </r>
    <r>
      <rPr>
        <sz val="8"/>
        <rFont val="Arial"/>
        <family val="2"/>
      </rPr>
      <t>Para la política de salud ambiental, se  realizaron actividades o productos  de una asistencia técnica puntual</t>
    </r>
    <r>
      <rPr>
        <b/>
        <sz val="8"/>
        <rFont val="Arial"/>
        <family val="2"/>
      </rPr>
      <t xml:space="preserve">
Política Trabajo:
</t>
    </r>
    <r>
      <rPr>
        <sz val="8"/>
        <rFont val="Arial"/>
        <family val="2"/>
      </rPr>
      <t xml:space="preserve">1. Asistencia técnica referentes política scvt: seguimiento acciones componente 1. Posicionamiento – canalizaciones- Acciones Intersectoriales. ( 2 )
2. Asistencia técnica referentes espacio trabajo. Componente pedagógico Convenio. Norte - Suroccidente
3. Reunión asistencia técnica espacio trabajo Lineamiento Nov (2)
4. Reunión equipo dimensión salud y ámbito laboral lineamientos.
</t>
    </r>
    <r>
      <rPr>
        <b/>
        <sz val="8"/>
        <rFont val="Arial"/>
        <family val="2"/>
      </rPr>
      <t xml:space="preserve">
Política de Seguridad Alimentaria y Nutricional - SAN:
1, Asistencia técnica para la implementación de la política pública de seguridad alimentaria y nutricional.
2, Estrategia SAFL del entorno laboral
Búsqueda Activa, asesoría y acompañamiento técnico en la implementación de la estrategia de Salas Amigas de la Familia Lactante del entorno laboral en entidades públicas de orden nacional y empresas privadas
3, Seguimiento a cohortes de SAN
Gestión del riesgo individual de cohortes de BPN, DNTA, gestantes con malnutrición.
4, Implementación de estrategia IAMII
implementación en IPS públicas y privadas la estrategia de Instituciones Amigas de la Mujer y la Infancia Integral
Política Pública de Víctimas del Conflicto Armado
</t>
    </r>
    <r>
      <rPr>
        <sz val="8"/>
        <rFont val="Arial"/>
        <family val="2"/>
      </rPr>
      <t xml:space="preserve">1. Asistencia técnica equipo Producto Estrategia de Paz
2. Asistencia técnica equipo producto Estrategia de Mujer 
3. Asistencia técnica equipo producto estrategias diferenciales y equipo "IEC PAPSIVI"
4. Asistencia técnica producto Atención Psicosocial Modalidad Comunitaria. 
5. Asistencia técnica producto Identificación de Riesgos en salud - enfermería 
6. Fortalecimiento de capacidades técnicas equipo Acción Integrada 3
7. Seguimiento a la implementación producto estrategia diferencial mujeres. 
8.Asistencia técnica equipo estrategia mujeres.
9. Asistencia técnica producto estrategia SPA
10. Asistencia técnica estrategia mujeres 
11. Asistencia técnica estrategias Mujer, SPA y equipo IEC PAPSIVI
12. Asistencia técnica equipo IEC PAPSIVI y modalidad comunitaria
13. Asistencia técnica equipo IEC PAPSIVI y modalidad comunitaria
14. Asistencia técnica producto modalidad individual y modalidad familiar
</t>
    </r>
    <r>
      <rPr>
        <b/>
        <sz val="8"/>
        <rFont val="Arial"/>
        <family val="2"/>
      </rPr>
      <t>Política Salud Sexual y Reproductiva - SSR:</t>
    </r>
    <r>
      <rPr>
        <sz val="8"/>
        <rFont val="Arial"/>
        <family val="2"/>
      </rPr>
      <t xml:space="preserve">
Componente 1:  Materno Perinatal:     Se realiza asistencia técnica en los componentes de salud sexual de GPAISP, así como se ajusta y formula lineamientos técnicos para las vigencias del trimestre.  Se realiza y presenta parametrización del entorno Vivienda y del Proceso Transversal de GPAISP. Se realiza análisis de información de abordaje a población materno perinatal en Zonas de severidad por COVID-19
Componente 2: Prevención de la Maternidad y Paternidad Temprana:  Asistencia técnica a equipos operativos locales de GPAISP y entorno educativo para la implementación y seguimiento de lineamientos técnicos relacionados con la Dimensión de Sexualidad, Derechos Sexuales y -Derechos Reproductivos dentro del proceso Transversal de Gestión de Programas y Acciones de Interés en Salud Pública, se avanza en los temas: Ruta Materno Perinatal, Lactancia materna.
Componente 3.: VIH-ITS: 
* Asistencia técnica y Lineamientos jornada del día mundial de la respuesta al VIH para los equipos del PSPIC en el marco de la pandemia por Covid 19.
*Ajustes a lineamientos de MAPS - MÓVIL DE ATENCIÓN PRIORITARIA EN SALUD,    fortaleciendo tamización de VIH y sífilis.                              
*Informe técnico para Contraloría meta VIH y sífilis.                                                                               *Justificación de meta de VIH  para proyecto 7828 meta 4.                                                                     *Actas de asistencia técnica a seguimiento de indicadores de EAPBs del distrito capital.
*Actas de asistencia técnica  y presentación de los lineamientos de gestión de programas en SSR.                                                                             *Actas de asistencia técnica a los puntos de atención de las subredes en la semana del VIH.
</t>
    </r>
    <r>
      <rPr>
        <b/>
        <sz val="8"/>
        <rFont val="Arial"/>
        <family val="2"/>
      </rPr>
      <t xml:space="preserve">Dimensión Condiciones Crónicas  No transmisibles:
</t>
    </r>
    <r>
      <rPr>
        <sz val="8"/>
        <rFont val="Arial"/>
        <family val="2"/>
      </rPr>
      <t xml:space="preserve">4.3.1. Asistencia técnica estrategia AIEPI "modulo de cáncer infantil". 
4.3.2. Asistencia técnica a los equipos de cuídate se feliz del distrito. 
</t>
    </r>
    <r>
      <rPr>
        <b/>
        <sz val="8"/>
        <rFont val="Arial"/>
        <family val="2"/>
      </rPr>
      <t xml:space="preserve">
Programa Ampliado de Inmunización - PAI: 
</t>
    </r>
    <r>
      <rPr>
        <sz val="8"/>
        <rFont val="Arial"/>
        <family val="2"/>
      </rPr>
      <t xml:space="preserve">Actas Asistencia técnica bajo la modalidad de asesoría tecnica:Comites Distritales PAI, Comité a instituciones atienden partos, Reinducción a equipo de centros de acopio de subredes y EAPB, Asistencia técnica a EAPB y subredes. </t>
    </r>
    <r>
      <rPr>
        <b/>
        <sz val="8"/>
        <rFont val="Arial"/>
        <family val="2"/>
      </rPr>
      <t xml:space="preserve">
Programa Enfermedades Transmitidas por Vectores - ETV:</t>
    </r>
    <r>
      <rPr>
        <sz val="8"/>
        <rFont val="Arial"/>
        <family val="2"/>
      </rPr>
      <t xml:space="preserve">
1. Asistencia técnica ETV noviembre 2020
2. Reunión empalme programa ETV
3. Asistencia técnica ETV Diciembre 2020
4. Asistencia técnica ETV Diciembre 2020
</t>
    </r>
    <r>
      <rPr>
        <b/>
        <sz val="8"/>
        <rFont val="Arial"/>
        <family val="2"/>
      </rPr>
      <t xml:space="preserve">Programa Tuberculosis - Lepra:
</t>
    </r>
    <r>
      <rPr>
        <sz val="8"/>
        <rFont val="Arial"/>
        <family val="2"/>
      </rPr>
      <t xml:space="preserve">1. Asistencia Técnica Programas Locales de Control de Tuberculosis y Lepra
</t>
    </r>
    <r>
      <rPr>
        <b/>
        <sz val="8"/>
        <rFont val="Arial"/>
        <family val="2"/>
      </rPr>
      <t xml:space="preserve">
Rutas Integrales - Canalización:
</t>
    </r>
    <r>
      <rPr>
        <sz val="8"/>
        <rFont val="Arial"/>
        <family val="2"/>
      </rPr>
      <t xml:space="preserve">Durante el cuarto trimestre del año 2020, se participó y realizaron las siguientes asistencias técnicas y coordinación, requeridas para el fortalecimiento de las Rutas Integrales de Atención en Salud y servicios sociales intersectoriales:
1. Fortalecimiento y socialización lineamientos Adición Noviembre 2020, producto activación, gestión y seguimiento a Rutas integrales de atención en salud y servicios sociales distritales
2. Fortalecimiento gestión de canalizaciones direccionadas a la EAPB Capital Salud
3. Fortalecimiento al proceso de gestión y seguimiento a las canalizaciones generadas de los diferentes espacios y procesos transversales con el fin de lograr el acceso efectivo a los servicios de salud de los usuarios afiliados a Capital Salud EPS en el marco de la implementación de la RPMS. 
4. Fortalecimiento y socialización lineamientos Adición Diciembre 2020 a febrero 2021
</t>
    </r>
  </si>
  <si>
    <r>
      <rPr>
        <b/>
        <sz val="8"/>
        <color indexed="8"/>
        <rFont val="Arial"/>
        <family val="2"/>
      </rPr>
      <t>Política de Salud Mental:</t>
    </r>
    <r>
      <rPr>
        <sz val="8"/>
        <color indexed="8"/>
        <rFont val="Arial"/>
        <family val="2"/>
      </rPr>
      <t xml:space="preserve">
1Acta Asistencia técnica gobernanza Octubre.
Acta Asistencia técnica gobernanza Noviembre. 
Asistencia técnica gobernanza Diciembre.
</t>
    </r>
    <r>
      <rPr>
        <b/>
        <sz val="8"/>
        <color indexed="8"/>
        <rFont val="Arial"/>
        <family val="2"/>
      </rPr>
      <t xml:space="preserve">Política de Ambiente:
</t>
    </r>
    <r>
      <rPr>
        <sz val="8"/>
        <color indexed="8"/>
        <rFont val="Arial"/>
        <family val="2"/>
      </rPr>
      <t xml:space="preserve">ANEXO 1. AT politica salud ambiental
</t>
    </r>
    <r>
      <rPr>
        <b/>
        <sz val="8"/>
        <color indexed="8"/>
        <rFont val="Arial"/>
        <family val="2"/>
      </rPr>
      <t xml:space="preserve">
Política Trabajo:
</t>
    </r>
    <r>
      <rPr>
        <sz val="8"/>
        <color indexed="8"/>
        <rFont val="Arial"/>
        <family val="2"/>
      </rPr>
      <t>Actas, listado y soportes de participación. (Reuniones virtuales)</t>
    </r>
    <r>
      <rPr>
        <b/>
        <sz val="8"/>
        <color indexed="8"/>
        <rFont val="Arial"/>
        <family val="2"/>
      </rPr>
      <t xml:space="preserve">
Política Seguridad Alimentaria y Nutricional - SAN
1.  Actas asesoría técnica PPSAN
Carpeta: Meta_1_Subactividad 4,3 / 1, Actas asesoría técnica PPSAN
 2, Estrategia SAFL del entorno laboral
Actas, listados de asistencia de acompañamientos técnicos para la implementación de SAFL.
Carpeta: Meta_1_Subactividad 4,3 / 2, Actas SAFL
3, Seguimiento a cohortes de SAN
Actas y listados de acompañamiento técnico seguimiento a cohortes.
Carpeta: Meta_1_Subactividad 4,3 / 3, Actas acompañamiento técnico cohortes
4, Implementación de estrategia IAMII
Acta y listados de asistencia.
Carpeta: Meta_1_Subactividad 4,3 / 4, Actas acompañamiento técnico IAMII
</t>
    </r>
    <r>
      <rPr>
        <sz val="8"/>
        <color indexed="8"/>
        <rFont val="Arial"/>
        <family val="2"/>
      </rPr>
      <t>Carpeta: Meta_1_Subactividad 4,2 / Asesoría técnica</t>
    </r>
    <r>
      <rPr>
        <b/>
        <sz val="8"/>
        <color indexed="8"/>
        <rFont val="Arial"/>
        <family val="2"/>
      </rPr>
      <t xml:space="preserve">
Política Pública de Víctimas del Conflicto Armado
</t>
    </r>
    <r>
      <rPr>
        <sz val="8"/>
        <color indexed="8"/>
        <rFont val="Arial"/>
        <family val="2"/>
      </rPr>
      <t xml:space="preserve">1. Acta Asistencia Técnica Remota Producto Estrategia de Paz 
1a. PDF Organización estrategia Paz
2. Acta Asistencia técnica equipo producto Estrategia de Mujer 
2a. PPT Proyecto de Inversión 7832 realizada 
3. Asistencia técnica equipo producto estrategias diferenciales. 
3a. Alcance equipo IEC PAPSIVI
4. Asistencia técnica modalidad comunitaria
5. Asistencia técnica profesionales enfermería
6. Acta fortalecimiento de capacidades técnicas  
7. Acta seguimiento a la implementación de la estrategia de mujeres
7a. Construcción ideas estrategia mujeres
8. Asistencia técnica equipo estrategia mujeres
9. Asistencia técnica equipo estrategia SPA
9b. Matriz estado del arte
10. Asistencia técnica estrategia mujeres 
11. Asistencia técnica equipo estrategias mujer, SPA e IEC
12. Asistencia técnica equipo IEC PAPSIVI y modalidad comunitaria
13. Asistencia técnica equipo IEC PAPSIVI y modalidad comunitaria
14. Asistencia técnica psicosocial </t>
    </r>
    <r>
      <rPr>
        <b/>
        <sz val="8"/>
        <color indexed="8"/>
        <rFont val="Arial"/>
        <family val="2"/>
      </rPr>
      <t xml:space="preserve">
Política Salud Sexual y Reproductiva - SSR:</t>
    </r>
    <r>
      <rPr>
        <sz val="8"/>
        <color indexed="8"/>
        <rFont val="Arial"/>
        <family val="2"/>
      </rPr>
      <t xml:space="preserve">
4.3.1. Matero Perinatal
4.3.1.1 AT GPAISP
4.3.1.2 Lineamientos GPAISP
4.3.1.3 Parametrización|
4.3.1.4 Zonas de Severidad
4.3.2. Prevención de Embarazo en Adolescencia Asistencia Técnica
4.3.2.1. Educativo
4.3.2.2. GPAISP
4.3.3. ITS/VIH 
</t>
    </r>
    <r>
      <rPr>
        <b/>
        <sz val="8"/>
        <color indexed="8"/>
        <rFont val="Arial"/>
        <family val="2"/>
      </rPr>
      <t xml:space="preserve">Dimensión Condiciones Crónicas  No transmisibles:
</t>
    </r>
    <r>
      <rPr>
        <sz val="8"/>
        <color indexed="8"/>
        <rFont val="Arial"/>
        <family val="2"/>
      </rPr>
      <t>4.3.1. Acta de Asistencia técnica estrategia AIEPI "modulo de cáncer infantil".
4.3 2. Acta de asistencia técnica en la intervención "Cuídate Se Feliz". 
Asistencia_tec_Vivienda
asistencia técnica EPP2</t>
    </r>
    <r>
      <rPr>
        <b/>
        <sz val="8"/>
        <color indexed="8"/>
        <rFont val="Arial"/>
        <family val="2"/>
      </rPr>
      <t xml:space="preserve">
Programa Ampliado de Inmunización - PAI: 
</t>
    </r>
    <r>
      <rPr>
        <sz val="8"/>
        <color indexed="8"/>
        <rFont val="Arial"/>
        <family val="2"/>
      </rPr>
      <t>Cada mes se realiza el comité distrital del PAI donde asisten todos los lideres del Programa Ampliado de Inmunizaciones y donde se realiza asistencia técnica en todos los componentes del programa.  Adicional se dictan temas de interés para el programa y fortalecimiento en todos sus componentes.  Igualmente se realiza seguimiento a coberturas y se busca implementar estrategias para conseguir coberturas en vacunación.
Se anexa soportes carpeta 2.Asistencia_Tecnica y anexo tablero relación actas con hipervínculo: 4.Formato_Consolidado_Actas_AT</t>
    </r>
    <r>
      <rPr>
        <b/>
        <sz val="8"/>
        <color indexed="8"/>
        <rFont val="Arial"/>
        <family val="2"/>
      </rPr>
      <t xml:space="preserve">
</t>
    </r>
    <r>
      <rPr>
        <sz val="8"/>
        <color indexed="8"/>
        <rFont val="Arial"/>
        <family val="2"/>
      </rPr>
      <t xml:space="preserve">
</t>
    </r>
    <r>
      <rPr>
        <b/>
        <sz val="8"/>
        <color indexed="8"/>
        <rFont val="Arial"/>
        <family val="2"/>
      </rPr>
      <t>Programa Enfermedades Transmitidas por Vectores - ETV:</t>
    </r>
    <r>
      <rPr>
        <sz val="8"/>
        <color indexed="8"/>
        <rFont val="Arial"/>
        <family val="2"/>
      </rPr>
      <t xml:space="preserve">
1. 11-2020 ASISTENCIA TECNICA ETV
2. 11-2020 REUNION LIGIA ROBAYO-ALEXANDER ESTEPA
3. 12-2020 ASISTENCIA TECNICA ETV - LINEAMIENTOS DIC
4. 12-2020 ACTA ASISTENCIA TECNICA MALARIA
</t>
    </r>
    <r>
      <rPr>
        <b/>
        <sz val="8"/>
        <color indexed="8"/>
        <rFont val="Arial"/>
        <family val="2"/>
      </rPr>
      <t xml:space="preserve">Programa Tuberculosis - Lepra:
</t>
    </r>
    <r>
      <rPr>
        <sz val="8"/>
        <color indexed="8"/>
        <rFont val="Arial"/>
        <family val="2"/>
      </rPr>
      <t xml:space="preserve">1. AT_oct_2020
2. AT_nov_2020
3. AT_dic_2020
</t>
    </r>
    <r>
      <rPr>
        <b/>
        <sz val="8"/>
        <color indexed="8"/>
        <rFont val="Arial"/>
        <family val="2"/>
      </rPr>
      <t xml:space="preserve">
Rutas Integrales - Canalización:
</t>
    </r>
    <r>
      <rPr>
        <sz val="8"/>
        <color indexed="8"/>
        <rFont val="Arial"/>
        <family val="2"/>
      </rPr>
      <t>Equipo 22401020077482  D:\EVIDENCIA 2020\4_1_APORTES_POGD\REPORTE_PLAN_OPERATIVO_GESTION_DESEMPEÑO_IV_TRIMESTRE\EVIDENCIAS_SUBACTIVIDADES_4_3</t>
    </r>
  </si>
  <si>
    <r>
      <t xml:space="preserve">Política de Salud Mental:
</t>
    </r>
    <r>
      <rPr>
        <sz val="8"/>
        <color indexed="8"/>
        <rFont val="Arial"/>
        <family val="2"/>
      </rPr>
      <t xml:space="preserve">A través del proceso de asistencias técnicas se ha logrado fortalecer estratégicamente al equipo que gestión de la política de salud mental, con elementos que les permiten no solo cualificar los productos del componente de gobernanza sino contar con mayor información y herramientas para direccionar técnicamente los procesos de gestión que se adelantan desde el nivel local.
</t>
    </r>
    <r>
      <rPr>
        <b/>
        <sz val="8"/>
        <color indexed="8"/>
        <rFont val="Arial"/>
        <family val="2"/>
      </rPr>
      <t xml:space="preserve">
Política de Ambiente:
</t>
    </r>
    <r>
      <rPr>
        <sz val="8"/>
        <color indexed="8"/>
        <rFont val="Arial"/>
        <family val="2"/>
      </rPr>
      <t>Se impartieron orientaciones para el desarrollo del producto de la Politica Distrital  de Salud Ambiental.</t>
    </r>
    <r>
      <rPr>
        <b/>
        <sz val="8"/>
        <color indexed="8"/>
        <rFont val="Arial"/>
        <family val="2"/>
      </rPr>
      <t xml:space="preserve">
Política Trabajo:
</t>
    </r>
    <r>
      <rPr>
        <sz val="8"/>
        <color indexed="8"/>
        <rFont val="Arial"/>
        <family val="2"/>
      </rPr>
      <t xml:space="preserve"> A través de las asistencias técnicas se busca orientar a los equipos respecto a la operación de los productos establecidos, específicamente en el espacio trabajo, así como la  implementación de estrategias para abordaje a la población trabajadora.  Respecto a las reuniones con el equipo técnico _ Dimensión Salud y Ámbito Laboral, se avanza en la  propuesta para 2021. Es importante mencionar que la dinámica de no prespecialidad, ha generado dificultades para realizar un acompañamiento mayor; de igual manera ocurre con el equipo técnico el cual ha asumido tareas importantes en el marco de proceso de reactivación económica, que limitan la oportunidad de reunión constante.</t>
    </r>
    <r>
      <rPr>
        <b/>
        <sz val="8"/>
        <color indexed="8"/>
        <rFont val="Arial"/>
        <family val="2"/>
      </rPr>
      <t xml:space="preserve">
Política de Seguridad Alimentaria y Nutricional - SAN:
El seguimiento a la implementación de la estrategia SAFL del entorno laboral, la estrategia IAMII y el seguimiento a cohortes priorizadas en el marco de la gestión de la salud pública permite dar continuidad a la implementación de la política pública de seguridad alimentaria, 
Política Pública de Víctimas del Conflicto Armado
</t>
    </r>
    <r>
      <rPr>
        <sz val="8"/>
        <color indexed="8"/>
        <rFont val="Arial"/>
        <family val="2"/>
      </rPr>
      <t xml:space="preserve">De manera periódica se realizan asistencias técnicas, seguimiento y acompañamiento a las acciones implementadas en el marco del Plan de Salud Pública de Intervenciones Colectivas PSPIC en los diferentes componentes establecidos en el anexo operativo. Las cuales permiten construir balances frente a la implementación e identificar las acciones de mejora correspondientes. Para este cuarto trimestre las asistencias técnicas y seguimiento se realizan de manera remota en el marco de la emergencia sanitaria.
</t>
    </r>
    <r>
      <rPr>
        <b/>
        <sz val="8"/>
        <color indexed="8"/>
        <rFont val="Arial"/>
        <family val="2"/>
      </rPr>
      <t xml:space="preserve">Política Salud Sexual y Reproductiva - SSR:
Componente 1. Materno Perinatal:   Dentro del seguimiento a las metas distritales planteadas en el proyecto de inversión de disminución de Razón la mortalidad materna (Meta 1) y  de la Tasa de Mortalidad perinatal (Meta 2), de acuerdo a los indicadores planteados se evalúa el comportamiento de estos eventos de manera anual (mes de marzo), por lo que  mensualmente se realiza una revisión en el número de casos, mostrando en la vigencia 2020 un leve incremento comparativamente con la línea base establecida (2018) posiblemente ocasionada por la disminución en la adherencia a los servicios esenciales de atención en contexto de la Pandemia por COVID-19, tales como: planificación familiar, control prenatal, interrupción voluntaria del embarazo, atención del parto institucional y atención oportuna de las emergencias obstétricas
Componente 2: Prevención de la Maternidad y Paternidad Temprana:  Dentro de las metas propuestas para el seguimiento al embarazo en la adolescencia, se destaca la tendencia a la reducción de casos de nacimientos en mujeres menores de 19 años. Aunque se enuncia la reducción de casos las metas propuestas se miden en tasas anuales, se espera el dato final para evaluar el alcance logrado durante este año, sin embargo continúa siendo un reto para la ciudad mantener la tendencia a la reducción en las tasas de fecundidad e adolescentes. La Pandemia ha visibilizado el riesgo de retroceder  en el avance del ejercicio de los derechos sexuales y reproductivos. Aun es desconocido el impacto del confinamiento social en cuanto a tasas de fecundidad. Es un reto para la SDS aportar a la garantía de las atenciones en SSR para el curso d vida adolescencia.
Componente 3. ITS/VIH:  Teniendo en cuenta las acciones realizadas en el Distrito la meta de  transmisión materno infantil de VIH  se mantiene  en menos de 2 casos.
Teniendo en cuenta las acciones realizadas en el Distrito la meta de  transmisión materno infantil de Hepatitis B   se mantiene en 0 casos.
Dimensión Condiciones Crónicas  No transmisibles:
</t>
    </r>
    <r>
      <rPr>
        <sz val="8"/>
        <color indexed="8"/>
        <rFont val="Arial"/>
        <family val="2"/>
      </rPr>
      <t xml:space="preserve">4.3.1. Asistencia técnica en "modulo de cáncer infantil" de la estratégica AIEPI que se realizó a 220 profesionales de la subredes integradas de servicios en salud.
4.3.2. Se actualiza y se dan lineamientos para la implementación de la intervención Cuídate se feliz en el marco del plan territorial, el Plan Estratégico y Operativo en Bogotá y la necesidad de tamización e identificación de riesgos de la población expuesta y/o afectada por condiciones crónicas. </t>
    </r>
    <r>
      <rPr>
        <b/>
        <sz val="8"/>
        <color indexed="8"/>
        <rFont val="Arial"/>
        <family val="2"/>
      </rPr>
      <t xml:space="preserve">
Programa Ampliado de Inmunización - PAI: 
</t>
    </r>
    <r>
      <rPr>
        <sz val="8"/>
        <color indexed="8"/>
        <rFont val="Arial"/>
        <family val="2"/>
      </rPr>
      <t>Se dio cumplimiento al 100% de la programación de los comités distritales mensuales programados, donde se presento el avance de coberturas por localidad y EAPB, además en cada uno se presentaron temas de interés para el programa con lo son eventos interés salud publica, tecno vigilancia, seguimiento a coberturas  y orientación en los lineamientos para la operación del PAI en el marco de la Pandemia COVID-19 
Se generaron 16 asesorías técnicas en las subredes y EAPB con el fin de fortalecer la elaboración y evaluación del plan acción 2020, además de la orientación para la implementación de la estrategia vacunación en casa.</t>
    </r>
    <r>
      <rPr>
        <b/>
        <sz val="8"/>
        <color indexed="8"/>
        <rFont val="Arial"/>
        <family val="2"/>
      </rPr>
      <t xml:space="preserve">
Programa Enfermedades Transmitidas por Vectores - ETV:
S</t>
    </r>
    <r>
      <rPr>
        <sz val="8"/>
        <color indexed="8"/>
        <rFont val="Arial"/>
        <family val="2"/>
      </rPr>
      <t xml:space="preserve">e asistió al equipo local del programa de Enfermedades Transmitidas por Vectores para el fortalecer el manejo programático  de los eventos de Chagas y leishmaniosis en el Distrito Capital.
</t>
    </r>
    <r>
      <rPr>
        <b/>
        <sz val="8"/>
        <color indexed="8"/>
        <rFont val="Arial"/>
        <family val="2"/>
      </rPr>
      <t xml:space="preserve">
Programa Tuberculosis - Lepra:
</t>
    </r>
    <r>
      <rPr>
        <sz val="8"/>
        <color indexed="8"/>
        <rFont val="Arial"/>
        <family val="2"/>
      </rPr>
      <t xml:space="preserve">Con el desarrollo de las actividades de acompañamiento técnico a las Subredes Integradas de Servicios de Salud y demás,  se aportó al fortalecimiento de capacidades técnicas en los equipos de salud pública que efectúan actividades gestión colectiva relacionadas con la prevención y control de la tuberculosis en la ciudad. </t>
    </r>
    <r>
      <rPr>
        <b/>
        <sz val="8"/>
        <color indexed="8"/>
        <rFont val="Arial"/>
        <family val="2"/>
      </rPr>
      <t xml:space="preserve">
Rutas Integrales - Canalización:
</t>
    </r>
    <r>
      <rPr>
        <sz val="8"/>
        <color indexed="8"/>
        <rFont val="Arial"/>
        <family val="2"/>
      </rPr>
      <t xml:space="preserve">Se cumplió con lo programado para la vigencia.  
Con el desarrollo de las diferentes actividades relacionadas mediante asistencias técnicas, se ha venido fortaleciendo el proceso Activación de las Rutas Integrales de Atención en Salud, con las Subredes Integradas de Servicios de Salud, Empresas Administradoras de Planes de Beneficio y líneas de escucha 106, psicoactiva en relación a la activación, gestión y seguimiento oportuno a cada uno de los casos que se generan en los diferentes espacios y procesos transversales.
El instrumento de canalizaciones y el Sistema de referencia y Contrareferencia (SIRC) de la Secretaría Distrital de Salud, continúa en proceso de ajustes y actualización, lo que permitirá fortalecer el proceso conforme a los proyectos, programas e intervenciones ejecutadas desde los espacios de vida cotidiana y direccionados a nivel sectorial e intersectorial, en el marco del PDS y emergencia sanitaria por COVID.
</t>
    </r>
  </si>
  <si>
    <t xml:space="preserve">1. Se realizo recepción de las bases de datos de recolección de información de los espacios de vida cotidiana de las subredes integradas de servicios de salud de los meses de octubre, noviembre y diciembre de 2020.
2.En los meses de octubre, noviembre y diciembre se realizo asistencia técnica a las subredes asistencia en los exportables de los planos de las bases de datos y entrega de exportables y validadores para la calidad de la información.
</t>
  </si>
  <si>
    <t xml:space="preserve">Se han realizado ejercicios de Asistencia Técnica con los equipos técnicos del componente 3 de gobernanza que han permitido la entrega de productos de calidad, así como la optimización de la información de la operación recogida en los formatos ajustados. Además se han realizado ejercicios de acercamiento con otras instituciones como la Secretaria de Cultura para iniciar procesos que conceden al fortalecimiento de los procesos de IEC en la Subsecretaría. Así mismo se desarrollaron actividades en el marco de la construcción del marco de la GSP y el PSPIC un conversatorio sobre la IEC. Adicionalmente se ha avanzado en la articulación con referentes de las RIAS para desarrollar y evaluar procesos de educación para la salud en las acciones del PSPIC. </t>
  </si>
  <si>
    <t xml:space="preserve">Se realizó articulación con la OAC para elaboración del calendario de actividades y conmemoraciones de la Subsecretaría de Salud Pública. Se avanzó en la consolidación de la estructuración de la estrategia  juego de la Línea 106 con la participación de la OAC y los referentes de Salud Mental. Se han desarrollado piezas de información para la salud con la aprobación de la OAC así como en el avance de los contratos de comunicaciones y de difusión de la SSSP.
</t>
  </si>
  <si>
    <t xml:space="preserve">Se han realizado acompañamiento activo a la producción de cursos virtuales de la SSSP en articulación con el CDEIS. Así mismo se ha generado un protocolo de comunicación con TIC para el desarrollo de certificación de cursos virtuales y presenciales. </t>
  </si>
  <si>
    <r>
      <t xml:space="preserve">Política de Salud Mental:
</t>
    </r>
    <r>
      <rPr>
        <sz val="8"/>
        <rFont val="Arial"/>
        <family val="2"/>
      </rPr>
      <t xml:space="preserve">Durante el cuarto  trimestre se consolida  la propuesta de decreto de conformación del Consejo Consultivo Distrital de Salud Mental con su correspondiente exposición de motivos, la cual es gestionada ante la Oficina Asesora Jurídica y se ajustar de acuerdo a su revisión y retroalimentación para continuar el trámite ante la Alcaldía Mayor de Bogotá.
Así mismo se llevan a cabo mesas de trabajo con referentes de la Subdirección de Gestión y Evaluación de Políticas y la Dirección de Planeación Sectorial de la SDS para continuar con el proceso de ajuste al plan de acción de acuerdo a las observaciones realizadas por Planeación Distrital en el marco del procedimiento Conpes. En ese sentido se eleva consulta oficial a dicha entidad con el fin de establecer claridades frente al proceso.
De igual manera en el IV trimestre se desarrolla la concertación de un espacio con la Secretaria Distrital de Gobierno con el objetivo de realizar la coordinación en el marco del programa Goles en Paz 2.0 y la estrategia Barrismo Social, para el desarrollo del proceso de articulación entre lideres Distritales de las Barras y las Subredes prestadoras de servicios de salud a fin de facilitar la contratación de gestores (as) de cada barra para la nueva vigencia Diciembre 2020– Enero 2021 del PSPIC.
</t>
    </r>
    <r>
      <rPr>
        <b/>
        <sz val="8"/>
        <rFont val="Arial"/>
        <family val="2"/>
      </rPr>
      <t xml:space="preserve">
Política de Ambiente:
</t>
    </r>
    <r>
      <rPr>
        <sz val="8"/>
        <rFont val="Arial"/>
        <family val="2"/>
      </rPr>
      <t xml:space="preserve">Coordinación intersectorial  para la aclaración de productos de la Política de Salud ambiental con la Secretaría Distrital de Hábitat y Secretaría Distrital de Ambiente, espacio de  reunión de la comisión intersectorial de educación ambiental (CIDEA), en  la cual se adelantaron temas como los avances en la agenda bienal del plan de acción de la PPDEA, avances en la estrategia “procesos de formación a dinamizadores ambientales”, avances de la ruta interinstitucional PRAE y  Encuentros de Educación Ambiental, desarrollo del comité  de  verificación  dentro  de  la  Acción  Popular  No  2004­00016 - Humedal Chucua La Vaca, Mesa de Salud Ambiental de la Comisión Intersectorial para la Protección, la Sostenibilidad y la Salud Ambiental del Distrito Capital – CIPSSA, en la cual se adelantó la presentación de avances de la actualización del Plan de Acción de la Política de Salud Ambiental.
Coordinación con la Secretaría de Educación y el Instituto Distrital de Protección y Bienestar animal para implementación de acciones de la Política Distrital de Salud Ambiental. Coordinación con Ministerio de Salud para establecer metodología para estimar la huella de carbono del sector salud.
</t>
    </r>
    <r>
      <rPr>
        <b/>
        <sz val="8"/>
        <rFont val="Arial"/>
        <family val="2"/>
      </rPr>
      <t xml:space="preserve">
Política Trabajo:
</t>
    </r>
    <r>
      <rPr>
        <sz val="8"/>
        <rFont val="Arial"/>
        <family val="2"/>
      </rPr>
      <t xml:space="preserve">1. Reunión Socialización Estrategia Enfocados a instituciones.
2. Reunión Socialización estrategia Enfocados a la Mesa Distrital de PETI
</t>
    </r>
    <r>
      <rPr>
        <b/>
        <sz val="8"/>
        <rFont val="Arial"/>
        <family val="2"/>
      </rPr>
      <t xml:space="preserve">
Política de Seguridad Alimentaria y Nutricional - SAN:
</t>
    </r>
    <r>
      <rPr>
        <sz val="8"/>
        <rFont val="Arial"/>
        <family val="2"/>
      </rPr>
      <t>Comité Distrital de Apoyo a Lactancia Materna
Coordinación de actividades para la promoción, protección y apoyo de la lactancia materna.
Comisión intersectorial para la seguridad alimentaria y nutricional
Seguimiento a la implementación de la política pública de seguridad alimentaria y nutricional.
Mesa Intersectorial de alteraciones nutricionales:
Seguimiento a la ruta de prevención, identificación y diagnóstico de las alteraciones nutricionales.
Mesa estratégica alimentación saludable:
Diseño y seguimiento de estrategias para la promoción de alimentación saludable.</t>
    </r>
    <r>
      <rPr>
        <b/>
        <sz val="8"/>
        <rFont val="Arial"/>
        <family val="2"/>
      </rPr>
      <t xml:space="preserve">
Política Pública de Víctimas del Conflicto Armado
</t>
    </r>
    <r>
      <rPr>
        <sz val="8"/>
        <rFont val="Arial"/>
        <family val="2"/>
      </rPr>
      <t>1. Subcomité Temático de la Política Pública de Víctimas del Conflicto Armado – Reparación Integral.
2. Subcomité Temático de la Política Pública de Víctimas del Conflicto Armado – Asistencia y Atención. 
3. Subcomité Temático de la Política Pública de Víctimas del Conflicto Armado – Prevención y Protección.
4. Subcomité Temático de la Política Pública de Víctimas del Conflicto Armado – Memoria Paz y Reconciliación
5. Subcomité Temático de la Política Pública de Víctimas del Conflicto Armado – Sistemas de Información.
6. Subcomité Temático de la Política Pública de Víctimas del Conflicto Armado – Reparación Integral.
7. Subcomité Temático de la Política Pública de Víctimas del Conflicto Armado – Asistencia y Atención. 
8. Subcomité Temático de la Política Pública de Víctimas del Conflicto Armado – Prevención y Protección.
9. Subcomité Temático de la Política Pública de Víctimas del Conflicto Armado – Memoria Paz y Reconciliación
10. Subcomité Temático de la Política Pública de Víctimas del Conflicto Armado – Sistemas de Información.
11. Mesa Psicosocial - SIVJRNR
12. Mesa Psicosocial - SIVJRNR
13. Mesa de convivencia y garantías de no repetición 
14. Mesa Afro - Equipo PAPSIVI Afro y SDS
15. Reunión SDS - Pueblo Nasa
16. Reunión SDS - Pueblo Inga
17. Reunión SDS - Pueblo Misak Misak
18. Reunión SDS - Pueblo Wayuu
19. Reunión SDS - Pueblo Kamentsa
20. Reunión SDS - Pueblo Koreguaje
21. Reunión SDS - Pueblo Tubu
22. Reunión SDS - Pueblo Pastos
23. Reunión SDS - Pueblo Cubeo
24. Reunión SDS - Pueblo Eperara Siapidara
25. Espacio Técnico Interinstitucional ACDVPR - SDS Actualización del PAD 2021</t>
    </r>
    <r>
      <rPr>
        <b/>
        <sz val="8"/>
        <rFont val="Arial"/>
        <family val="2"/>
      </rPr>
      <t xml:space="preserve">
Política Salud Sexual y Reproductiva - SSR:
</t>
    </r>
    <r>
      <rPr>
        <sz val="8"/>
        <rFont val="Arial"/>
        <family val="2"/>
      </rPr>
      <t>Componente1. Materno Perinatal:   Se realiza y participa en espacios de acompañamiento técnico a la EAPBs  priorizadas en el pareto para eventos relacionados con salud materno y perinatal  para el seguimiento al cumplimiento de intervenciones clave en la atención de personas del grupo de riesgo materno perinatal en el marco de un acuerdo de monitoreo mensual a los indicadores trazadores de la RIAS para población Materno perinatal a las EAPB como  parte del  plan de choque de reducción de la mortalidad materno perinatal .
Componente: Prevención de la Maternidad y Paternidad Temprana: Se realiza de manera mensual la reunión de enlaces técnicos del Programa Distrital para la prevención y Atención de la Maternidad y Paternidad Temprana, se realiza seguimiento y articulación de las entidades para   el aporte a las metas. Se realizaron reuniones virtuales.
Componente: ITS/VIH: 
*Acta y listado  de la mesa técnica de VIH distrital
*Informe II Semestre 2020  y Plan de acción del comité de VIH</t>
    </r>
    <r>
      <rPr>
        <b/>
        <sz val="8"/>
        <rFont val="Arial"/>
        <family val="2"/>
      </rPr>
      <t xml:space="preserve">
Dimensión Condiciones Crónicas  No transmisibles:
</t>
    </r>
    <r>
      <rPr>
        <sz val="8"/>
        <rFont val="Arial"/>
        <family val="2"/>
      </rPr>
      <t xml:space="preserve">1.1.1. Módulo condiciones crónicas en el marco del convenio marco en salud 027-2020.
1.1.2. Mesa técnica intersectorial de actividad física y salud. 
</t>
    </r>
    <r>
      <rPr>
        <b/>
        <sz val="8"/>
        <rFont val="Arial"/>
        <family val="2"/>
      </rPr>
      <t xml:space="preserve">Programa Ampliado de Inmunización - PAI: 
</t>
    </r>
    <r>
      <rPr>
        <sz val="8"/>
        <rFont val="Arial"/>
        <family val="2"/>
      </rPr>
      <t>Actas de articulación interinstitucional: Lideres de espacio TIC, Almacén, equipo técnico del PAI
Actas de articulacion con intersectorial:  Secretaria de Educación, Ministerio de salud y Protección Social, Cancerológico</t>
    </r>
    <r>
      <rPr>
        <b/>
        <sz val="8"/>
        <rFont val="Arial"/>
        <family val="2"/>
      </rPr>
      <t xml:space="preserve">
Programa Enfermedades Transmitidas por Vectores - ETV:
</t>
    </r>
    <r>
      <rPr>
        <sz val="8"/>
        <rFont val="Arial"/>
        <family val="2"/>
      </rPr>
      <t>1. Se realiza asistencia técnica integral (LSP,Compnente clínico y administrativo programa ETV) a La laboratorio Clínico de Clínica Colsanitas relacionada con Chagas en gestantes y su importancia en Salud Pública.
2. Presentación</t>
    </r>
    <r>
      <rPr>
        <b/>
        <sz val="8"/>
        <rFont val="Arial"/>
        <family val="2"/>
      </rPr>
      <t xml:space="preserve">
Programa Tuberculosis - Lepra:
</t>
    </r>
    <r>
      <rPr>
        <sz val="8"/>
        <rFont val="Arial"/>
        <family val="2"/>
      </rPr>
      <t xml:space="preserve">1. Se efectuò 1 reunión de actores sociales de los programas de Tuberculosis y Hansen, como parte de la implementación de las acciones y lineamientos programáticos para el fortalecimiento de los Programas de Prevención y Control de la Tuberculosis y Lepra. </t>
    </r>
    <r>
      <rPr>
        <b/>
        <sz val="8"/>
        <rFont val="Arial"/>
        <family val="2"/>
      </rPr>
      <t xml:space="preserve">
</t>
    </r>
  </si>
  <si>
    <r>
      <rPr>
        <b/>
        <sz val="8"/>
        <color indexed="8"/>
        <rFont val="Arial"/>
        <family val="2"/>
      </rPr>
      <t>Política de Salud Mental:</t>
    </r>
    <r>
      <rPr>
        <sz val="8"/>
        <color indexed="8"/>
        <rFont val="Arial"/>
        <family val="2"/>
      </rPr>
      <t xml:space="preserve">
Acta Politica SM Nov 10
Acta reu determinantes 29 Octubre
Acta seguimiento PP Salud Mental Nov 6
Rad.88452 SEC PLANEACION  Aclaraciones proceso políticas públicas 
CARPETA PROYECTO DE DECRETO CCDSM
Exposición de Motivos Decreto Consejo Consultivo SM - Dic 30
Proyecto Decreto Consejo Salud Mental Ajuste Dic 30
CARPETA ARTICULACIÓN SALUD Y SECRET GOBIERNO. 
Acta Noviembre 24 SDS - SEGOB y soporte asistencia.
</t>
    </r>
    <r>
      <rPr>
        <b/>
        <sz val="8"/>
        <color indexed="8"/>
        <rFont val="Arial"/>
        <family val="2"/>
      </rPr>
      <t xml:space="preserve">Política de Ambiente:
</t>
    </r>
    <r>
      <rPr>
        <sz val="8"/>
        <color indexed="8"/>
        <rFont val="Arial"/>
        <family val="2"/>
      </rPr>
      <t xml:space="preserve">ANEXO 1. CIDEA _10_20
ANEXO 2. Acta comité verificación procuraduría AP CHUCUA LA VACA octubre 
ANEXO 3. Acta_REUNION MINSALUD HUELLA CARBONO HOSPITALES VERDES OCTUBRE 
ANEXO 4. Acta reunión PDSA SDH OCTUBRE 
ANEXO 5. Acta reunión PDSA SDG OCTUBRE 
ANEXO 6. Acta 2 Mesa Salud Ambiental CIPSSA _10_2020
ANEXO 7. Acta  reunión PAMCA OCTUBRE 
ANEXO 8. Acta reunión SDA IBOCA OCTUBRE
ANEXO 9. Acta UTA _10_2020
ANEXO 10. Acta comité PGIRS _OCTUBRE_2020
ANEXO 11. Acta reunión PDSA octubre 
ANEXO 12. Acta Quinto Consejo Distrital _10_2020
ANEXO 13. Acta comité PGIRS Octubre
ANEXO 14. Acta comité PGIRS noviembre 
ANEXO 15. Acta comité PGIRS noviembre
ANEXO 16. Acta comité PGIRS noviembre
ANEXO 17. Acta reunión SED_SDS_PIBES_EE_SA_PRAE _11_2020
ANEXO 18. Acta UTA 1120
ANEXO 19. Acta abordaje PRAE SED_SDS_11_20
ANEXO 20. Acta CIDEA 11.2020
ANEXO 21. Acta 3 Mesa SA CIPSSA Nov20
ANEXO 22. Acta reunión SDS_IDPYBA_12_2020
ANEXO 23. Acta UTA 1220
ANEXO 24. Acta reunión SDIS_SDS Animales de compañía en unidades SDIS 12_2020
</t>
    </r>
    <r>
      <rPr>
        <b/>
        <sz val="8"/>
        <color indexed="8"/>
        <rFont val="Arial"/>
        <family val="2"/>
      </rPr>
      <t xml:space="preserve">Política Trabajo:
</t>
    </r>
    <r>
      <rPr>
        <sz val="8"/>
        <color indexed="8"/>
        <rFont val="Arial"/>
        <family val="2"/>
      </rPr>
      <t xml:space="preserve">1.Acta de socialización estrategia enfocados a las instituciones que desarrollan acciones en el marco de trabajo infantil.
</t>
    </r>
    <r>
      <rPr>
        <b/>
        <sz val="8"/>
        <color indexed="8"/>
        <rFont val="Arial"/>
        <family val="2"/>
      </rPr>
      <t xml:space="preserve">Política Seguridad Alimentaria y Nutricional - SAN
</t>
    </r>
    <r>
      <rPr>
        <sz val="8"/>
        <color indexed="8"/>
        <rFont val="Arial"/>
        <family val="2"/>
      </rPr>
      <t>Actas de participación en espacios distritales relacionados con la implementación de la política pública de seguridad alimentaria y nutricional.
Carpeta: Meta_2_Subactividad 1.1</t>
    </r>
    <r>
      <rPr>
        <b/>
        <sz val="8"/>
        <color indexed="8"/>
        <rFont val="Arial"/>
        <family val="2"/>
      </rPr>
      <t xml:space="preserve">
Política Pública de Víctimas del Conflicto Armado
</t>
    </r>
    <r>
      <rPr>
        <sz val="8"/>
        <color indexed="8"/>
        <rFont val="Arial"/>
        <family val="2"/>
      </rPr>
      <t>1. Acta Subcomité Reparación Integral
2. Acta Subcomité Asistencia y Atención
3. Acta Subcomité Prevención y Protección
4. Acta Subcomité Memoria, Paz y Reconciliación 
5. Acta Subcomité Sistemas de Información
6. Acta Subcomité Reparación Integral
7. Acta Subcomité Asistencia y Atención
8. Acta Subcomité Prevención y Protección
9. Acta Subcomité Memoria, Paz y Reconciliación 
10. Acta Subcomité Sistemas de Información
11. Acta Mesa Psicosocial - SIVJRNR
12. Acta Mesa Psicosocial - SIVJRNR
13. Acta Mesa de convivencia y garantías de no repetición 
14. Acta Mesa Afro - Equipo PAPSIVI Afro y SDS
15. Acta Reunión SDS - Pueblo Nasa
16. Acta Reunión SDS - Pueblo Inga
17. Acta Reunión SDS - Pueblo Misak Misak
18. Acta Reunión SDS - Pueblo Wayuu
19. Acta Reunión SDS - Pueblo Kamentsa
20. Acta Reunión SDS - Pueblo Koreguaje
21. Acta Reunión SDS - Pueblo Tubu
22. Acta Reunión SDS - Pueblo Pastos
23. Acta Reunión SDS - Pueblo Cubeo
24. Acta Reunión SDS - Pueblo Eperara Siapidara
25. Acta Espacio Técnico Interinstitucional ACDVPR - SDS Actualización del PAD 2021</t>
    </r>
    <r>
      <rPr>
        <b/>
        <sz val="8"/>
        <color indexed="8"/>
        <rFont val="Arial"/>
        <family val="2"/>
      </rPr>
      <t xml:space="preserve">
Política Salud Sexual y Reproductiva - SSR:</t>
    </r>
    <r>
      <rPr>
        <sz val="8"/>
        <color indexed="8"/>
        <rFont val="Arial"/>
        <family val="2"/>
      </rPr>
      <t xml:space="preserve">
1.1.1. Materno Perinatal
1.1.1.1. Pacto EAPB
1.1.1.2. Presentación PEA Alcaldía
1.1.2. Prevención de Embarazo en Adolescencia
1.1.2.1. Reuniones Intersectoriales
1.1.3. Mesa técnica de VIH
</t>
    </r>
    <r>
      <rPr>
        <b/>
        <sz val="8"/>
        <color indexed="8"/>
        <rFont val="Arial"/>
        <family val="2"/>
      </rPr>
      <t xml:space="preserve">Dimensión Condiciones Crónicas  No transmisibles:
</t>
    </r>
    <r>
      <rPr>
        <sz val="8"/>
        <color indexed="8"/>
        <rFont val="Arial"/>
        <family val="2"/>
      </rPr>
      <t xml:space="preserve">1.1.1. Actas mesa técnica módulo condiciones crónicas. 
1.1.2. Actas de trabajo intersectorial entre el IDRD y la Secretaría Distrital de Salud. 
</t>
    </r>
    <r>
      <rPr>
        <b/>
        <sz val="8"/>
        <color indexed="8"/>
        <rFont val="Arial"/>
        <family val="2"/>
      </rPr>
      <t xml:space="preserve">
Programa Ampliado de Inmunización - PAI: 
</t>
    </r>
    <r>
      <rPr>
        <sz val="8"/>
        <color indexed="8"/>
        <rFont val="Arial"/>
        <family val="2"/>
      </rPr>
      <t xml:space="preserve">Durante el trimestre se realizaron articulación con los espacios Educativo y Vivienda con el fin de generar alianzas y estrategias que posicionen el programa ampliado de inmunizaciones en el marco de la planeación para la elaboración de la jornada Fiebre Amarilla para búsqueda de población susceptible de 2 a 11 años y jornada Influenza, establecida para lograr coberturas adecuadas de vacunación. 
 Se anexa soportes carpeta 3.Articulacion_intersectorial y anexo tablero relación actas con hipervínculo: 4.Formato_Consoliado_Actas_AT
</t>
    </r>
    <r>
      <rPr>
        <b/>
        <sz val="8"/>
        <color indexed="8"/>
        <rFont val="Arial"/>
        <family val="2"/>
      </rPr>
      <t>Programa Enfermedades Transmitidas por Vectores - ETV:</t>
    </r>
    <r>
      <rPr>
        <sz val="8"/>
        <color indexed="8"/>
        <rFont val="Arial"/>
        <family val="2"/>
      </rPr>
      <t xml:space="preserve">
1. ASISTENCIA TECNICA LSP-DETERMINANTES A COLSANITAS ENF DE CHAGAS
2. PRESENTACION ENF CHAGAS DIC 2020
</t>
    </r>
    <r>
      <rPr>
        <b/>
        <sz val="8"/>
        <color indexed="8"/>
        <rFont val="Arial"/>
        <family val="2"/>
      </rPr>
      <t xml:space="preserve">Programa Tuberculosis - Lepra:
</t>
    </r>
    <r>
      <rPr>
        <sz val="8"/>
        <color indexed="8"/>
        <rFont val="Arial"/>
        <family val="2"/>
      </rPr>
      <t>1.1_Reu_act_soc_oct
1.2_Reu_act_soc_nov</t>
    </r>
    <r>
      <rPr>
        <b/>
        <sz val="8"/>
        <color indexed="8"/>
        <rFont val="Arial"/>
        <family val="2"/>
      </rPr>
      <t xml:space="preserve">
</t>
    </r>
  </si>
  <si>
    <r>
      <rPr>
        <b/>
        <sz val="8"/>
        <color indexed="8"/>
        <rFont val="Arial"/>
        <family val="2"/>
      </rPr>
      <t>Política de Salud Mental:</t>
    </r>
    <r>
      <rPr>
        <sz val="8"/>
        <color indexed="8"/>
        <rFont val="Arial"/>
        <family val="2"/>
      </rPr>
      <t xml:space="preserve">
Se adelantan gestiones con profesionales jurídicos en aras de avanzar en la consolidación del proyecto de decreto que conforme oficialmente el espacio denominado Consejo Consultivo Distrital de Salud Mental con el cual no solo se busca dar cumplimiento a lo dispuesto en la Ley 1616 de 2013, a las orientaciones del Ministerio de Salud sino la necesidad de la ciudad de contar con dicho espacio para asesorar la toma de decisiones en materia de política de salud mental.
Se da continuidad al proceso de articulación interdirecciones entorno al ajuste del plan de acción de la política de salud mental, gestionando ante la Secretaria de Planeación Distrital las claridades necesarias y proyectando su avance para el año siguiente.
De otra parte, la articulación distrital con Secretaria de Gobierno busca movilizar una adecuada convivencia entre las barras de futbol y que las acciones del sector salud se fortalezcan desde las 4 subredes con cobertura a 6 barras de futbol desde cada una para el abordaje local, para este periodo se logra gestionar lo relacionado con la ampliación del proceso y de esta manera facilitar contratación por subred de los respectivos gestores o gestoras a partir de la articulación con los lideres distritales de cada una. 
</t>
    </r>
    <r>
      <rPr>
        <b/>
        <sz val="8"/>
        <color indexed="8"/>
        <rFont val="Arial"/>
        <family val="2"/>
      </rPr>
      <t xml:space="preserve">Política de Ambiente:
</t>
    </r>
    <r>
      <rPr>
        <sz val="8"/>
        <color indexed="8"/>
        <rFont val="Arial"/>
        <family val="2"/>
      </rPr>
      <t xml:space="preserve">Se mantiene coordinación intersectorial permanente con diferentes entidades como la Secretaría de Ambiente, de Educación, Instituto de Protección y Bienestar Animal y Ministerio de Salud para la implementación de las acciones de la Política Distrital de Salud Ambiental.   </t>
    </r>
    <r>
      <rPr>
        <b/>
        <sz val="8"/>
        <color indexed="8"/>
        <rFont val="Arial"/>
        <family val="2"/>
      </rPr>
      <t xml:space="preserve">
Política Trabajo:
</t>
    </r>
    <r>
      <rPr>
        <sz val="8"/>
        <color indexed="8"/>
        <rFont val="Arial"/>
        <family val="2"/>
      </rPr>
      <t xml:space="preserve">Soporte de participación en espacio de socialización acciones desarrollados por otras instituciones.
Dentro de las dificultades presentadas se evidencia el acceso inoportuno a soportes de reuniones lideradas por los demás sectores de orden Nacional y Distrital. 
</t>
    </r>
    <r>
      <rPr>
        <b/>
        <sz val="8"/>
        <color indexed="8"/>
        <rFont val="Arial"/>
        <family val="2"/>
      </rPr>
      <t xml:space="preserve">Política de Seguridad Alimentaria y Nutricional - SAN:
</t>
    </r>
    <r>
      <rPr>
        <sz val="8"/>
        <color indexed="8"/>
        <rFont val="Arial"/>
        <family val="2"/>
      </rPr>
      <t>Se realiza consolidación interinstitucional de actividades de seguimiento a la implementación de la política pública de seguridad alimentaria y nutricional en lo relacionado con: alteraciones nutricionales, alimentación saludable, promoción, protección y apoyo a la lactancia materna, agricultura urbana.</t>
    </r>
    <r>
      <rPr>
        <b/>
        <sz val="8"/>
        <color indexed="8"/>
        <rFont val="Arial"/>
        <family val="2"/>
      </rPr>
      <t xml:space="preserve">
Política Pública de Víctimas del Conflicto Armado
</t>
    </r>
    <r>
      <rPr>
        <sz val="8"/>
        <color indexed="8"/>
        <rFont val="Arial"/>
        <family val="2"/>
      </rPr>
      <t xml:space="preserve">Durante el cuarto trimestre la Secretaría Distrital de Salud participa activamente en los Subcomités Temáticos de la Política Pública de Víctimas del Conflicto Armado convocados por la Alta Consejería para los Derechos de las Víctimas, la Paz y la Reconciliación (ADVPR) cabeza del Sistema Distrital de Atención y Reparación Integral a Víctimas del Conflicto Armado. 
A su vez, se realiza participación en las Mesas Temáticas conformadas en el Distrito para el Sistema Integral de Verdad, Justicia y No Repetición. 
Por otro lado, la SDS propicia los espacios con las Mesas de Participación Efectiva para Comunidades Negras, Afrodescendientes, Palanqueras y Raizales, así como con los diferentes pueblos indígenas víctimas del conflicto armado residentes en el D.C. 
</t>
    </r>
    <r>
      <rPr>
        <b/>
        <sz val="8"/>
        <color indexed="8"/>
        <rFont val="Arial"/>
        <family val="2"/>
      </rPr>
      <t xml:space="preserve">
Política Salud Sexual y Reproductiva - SSR:</t>
    </r>
    <r>
      <rPr>
        <sz val="8"/>
        <color indexed="8"/>
        <rFont val="Arial"/>
        <family val="2"/>
      </rPr>
      <t xml:space="preserve">
Componente 1. Materno Perinatal: Se realiza de forma articulada y coordinada con el equipo de referentes técnicos de las diferentes  dependencias de la secretaría, la implementación de acciones de seguimiento a planes de mejora en la atención de la población materno perinatal y de indicadores relacionados en las EAPBs  en donde se presentan eventos priorizados  de vigilancia en salud pública para la salud materna y neonatal como Plan de Choque.
Componente 2: Prevención de la Maternidad y Paternidad Temprana: Se realiza de forma mensual la reunión intersectorial del Programa Distrital para la Prevención y Atención de la Maternidad y Paternidad Temprana, se  generan acciones de articulación y seguimiento a las metas definida en el Plan de Desarrollo
Componente 3: ITS/VIH: El comité Distrital de Promoción de la salud y prevención de las Enfermedades de transmisión sexual y del Síndrome de Inmunodeficiencia adquirida VIH Creado por el artículo 45 del Decreto Nacional  1543 de 1997 como un órgano intersectorial de planificación, coordinación y asesoría de la Administración Distrital fue adoptado para el ámbito Distrital por el artículo 22 del Acuerdo 143 de 2005. Sin embargo, a partir del Decreto 547 de 2016 este Acuerdo fue modificado y el espacio fue fusionado con el Consejo Distrital de Seguridad Social en Salud a pesar de encontrarse activo,  cumpliendo su objeto y ser de  obligatorio cumplimiento  en el marco normativo nacional. Persiste la necesidad de un espacio continuo y específico para el tema de VIH-ITS en la ciudad, por lo cual se viene realizando la mesa técnica de VIH bimensual como espacio participativo de otras instancias sin ser de asistencia obligatoria ni normado.
</t>
    </r>
    <r>
      <rPr>
        <b/>
        <sz val="8"/>
        <color indexed="8"/>
        <rFont val="Arial"/>
        <family val="2"/>
      </rPr>
      <t xml:space="preserve">Dimensión Condiciones Crónicas  No transmisibles:
</t>
    </r>
    <r>
      <rPr>
        <sz val="8"/>
        <color indexed="8"/>
        <rFont val="Arial"/>
        <family val="2"/>
      </rPr>
      <t>1.1.1. Mediante la intervención de acciones colectivas en zonas de severidad se realiza articulación con EAPBs a fin de lograr atención integral a personas expuestas o afectadas con enfermedades crónicas. Con las EAPB se realizó propuestas de atención integral en salud para las personas con enfermedades crónicas en el marco de la pandemia por COVID-19. Las EAPB participantes son Compensar, Coomeva, Capital Salud, Famisanar, Sanitas Aliansalud y Nueva EPS.
1.1.2. A través del trabajo intersectorial se potencia la actividad física y la salud en espacios locales y estratégicas entre las dos entidades. Así mismo se fortalece la efectividad de la canalización intersectorial a los programas distritales de actividad física, salud mental y prevención de enfermedades crónicas no transmisibles.</t>
    </r>
    <r>
      <rPr>
        <b/>
        <sz val="8"/>
        <color indexed="8"/>
        <rFont val="Arial"/>
        <family val="2"/>
      </rPr>
      <t xml:space="preserve">
Programa Ampliado de Inmunización - PAI: 
</t>
    </r>
    <r>
      <rPr>
        <sz val="8"/>
        <color indexed="8"/>
        <rFont val="Arial"/>
        <family val="2"/>
      </rPr>
      <t xml:space="preserve">Se realizo 18 articulaciones con SENA, DANE, Ministerio  con el fin e generar alianzas para el fortalecimiento de la captación de población objeto de esquema regular de vacunación. Además se generaron adopción y socialización a las subredes,EAPB, Educación y los espacios vivienda, educación, trabajo, y los programas que pertenecen a la subsecretaria de salud publica: de los lineamientos de la jornada de vacunación que se llevo a cabo con la intensificación vacunación de septiembre a diciembre, Se genero reuniones de articulación con los referentes de vigilancia y gerentes de subredes para planear la vacunación COVID-19 en el 2021.
</t>
    </r>
    <r>
      <rPr>
        <b/>
        <sz val="8"/>
        <color indexed="8"/>
        <rFont val="Arial"/>
        <family val="2"/>
      </rPr>
      <t>Programa Enfermedades Transmitidas por Vectores - ETV:</t>
    </r>
    <r>
      <rPr>
        <sz val="8"/>
        <color indexed="8"/>
        <rFont val="Arial"/>
        <family val="2"/>
      </rPr>
      <t xml:space="preserve">
Se coordinó espacio para actualización de las Arbovirosis (dengue, zika, chikungunya) para el personal de salud del Distrito Capital.
</t>
    </r>
    <r>
      <rPr>
        <b/>
        <sz val="8"/>
        <color indexed="8"/>
        <rFont val="Arial"/>
        <family val="2"/>
      </rPr>
      <t xml:space="preserve">Programa Tuberculosis - Lepra:
</t>
    </r>
    <r>
      <rPr>
        <sz val="8"/>
        <color indexed="8"/>
        <rFont val="Arial"/>
        <family val="2"/>
      </rPr>
      <t xml:space="preserve">Con el desarrollo de esta actividades se aportó a la implementación de las acciones de abogacía, comunicación y movilización social, relacionadas con la prevención y control de la tuberculosis en la ciudad. </t>
    </r>
    <r>
      <rPr>
        <b/>
        <sz val="8"/>
        <color indexed="8"/>
        <rFont val="Arial"/>
        <family val="2"/>
      </rPr>
      <t xml:space="preserve">
</t>
    </r>
  </si>
  <si>
    <r>
      <rPr>
        <b/>
        <sz val="8"/>
        <color indexed="8"/>
        <rFont val="Arial"/>
        <family val="2"/>
      </rPr>
      <t>LINEA 106</t>
    </r>
    <r>
      <rPr>
        <sz val="8"/>
        <color indexed="8"/>
        <rFont val="Arial"/>
        <family val="2"/>
      </rPr>
      <t xml:space="preserve">
La Línea 106 "El poder de ser escuchado"  Línea  de escucha y ayuda , mediante sus diferentes canales de contacto  ( E-mail,  redes sociales, contacto telefónico  y WhatsApp) realizó durante el tercer  trimestre 11529 intervenciones. 
Línea Piénsalo
La línea Piénsalo/Psicoactiva, cuenta las intervenciones realizadas por los profesionales especializados en psicología clínica y abordaje de adicciones través de sus diferentes canales de atención (Telefónica, WhatsApp, Skype y Chat "Piénsalo") en total para el IV trimestre de 2020 fueron realizadas 3361 intervenciones.</t>
    </r>
  </si>
  <si>
    <r>
      <t xml:space="preserve">LINEA 106:
</t>
    </r>
    <r>
      <rPr>
        <sz val="8"/>
        <color indexed="8"/>
        <rFont val="Arial"/>
        <family val="2"/>
      </rPr>
      <t xml:space="preserve">Durante el cuarto trimestre 2020 La Línea 106 realizó  las siguientes atenciones según línea de intervención:  Acompañamiento 163 (1,41%), Información 2095 (18,17,%), Orientación 4011 (34,79%), Referenciación 1534 (13,30%),  Remisión 2189 (18,98%), Seguimiento a caso 237 (2,05%), Seguimiento institucional 1293  (11,21%), Solicitud red de apoyo 7 (0.06 %).  La distribución según sexo es la siguiente: mujeres 7667 (66.51%)  hombres 3858 (33.47%) intersexual 2 (00,2%). Respecto a la edad de las personas atendidas, 1775 (15.40%) usuarios menores de 18 años y 9754 (84,60%)  corresponden a personas mayores de edad.  Los motivos de atención más frecuentes en este periodo fueron: seguimiento a caso 5614 (48.69%); ideación suicida 851 (7.38%); Búsqueda red de apoyo 1118 (9,69%) habilidades emocionales 727 (6.30%).
</t>
    </r>
    <r>
      <rPr>
        <b/>
        <sz val="8"/>
        <color indexed="8"/>
        <rFont val="Arial"/>
        <family val="2"/>
      </rPr>
      <t xml:space="preserve">
Línea Piénsalo</t>
    </r>
    <r>
      <rPr>
        <sz val="8"/>
        <color indexed="8"/>
        <rFont val="Arial"/>
        <family val="2"/>
      </rPr>
      <t xml:space="preserve">
La línea Piénsalo/Psicoactiva, cuenta las intervenciones realizadas por los profesionales especializados en psicología clínica y abordaje de adicciones través de sus diferentes canales de atención (Telefónica, WhatsApp, Skype y Chat "Piénsalo") en total para el IV trimestre de 2020,  fueron realizadas: 3361 intervenciones, siendo 2565 de orientación, 677 de intervención breve, 1673 de canalización y 1302 seguimiento. A través de la página piensalo.co han sido abordadas 668 personas a través del chat. 
</t>
    </r>
  </si>
  <si>
    <r>
      <rPr>
        <b/>
        <sz val="8"/>
        <rFont val="Arial"/>
        <family val="2"/>
      </rPr>
      <t xml:space="preserve">SEGUIMIENTO SDQS ALCALDIA SISTEMA WEB 
</t>
    </r>
    <r>
      <rPr>
        <sz val="8"/>
        <rFont val="Arial"/>
        <family val="2"/>
      </rPr>
      <t xml:space="preserve">Se realiza mensual por parte de la Dirección de Salud Colectiva, Se recibieron y tramitaron SDQS durante los meses de octubre a diciembre de 2020, un total de 38 peticiones por diferentes medios de solicitud, como lo son  web- escrito- correo electrónico. Respuestas Totales emitidas por competencia 38. </t>
    </r>
    <r>
      <rPr>
        <b/>
        <sz val="8"/>
        <rFont val="Arial"/>
        <family val="2"/>
      </rPr>
      <t xml:space="preserve">
SEGUIMIENTO PETICIONES DE DIFERENTES ENTES DE CONTROL PERSONAS PARTICULAR EN GENERAL
</t>
    </r>
    <r>
      <rPr>
        <sz val="8"/>
        <rFont val="Arial"/>
        <family val="2"/>
      </rPr>
      <t>Se realiza mensual por parte de la Dirección de Salud Colectiva
Se recibieron y tramitaron durante los meses de octubre a diciembre de 2020 un</t>
    </r>
    <r>
      <rPr>
        <sz val="8"/>
        <color indexed="8"/>
        <rFont val="Arial"/>
        <family val="2"/>
      </rPr>
      <t xml:space="preserve"> total de 18</t>
    </r>
    <r>
      <rPr>
        <sz val="8"/>
        <rFont val="Arial"/>
        <family val="2"/>
      </rPr>
      <t xml:space="preserve"> peticiones presentadas directamente por los entes de control o en representación de un tercero.
</t>
    </r>
    <r>
      <rPr>
        <b/>
        <sz val="8"/>
        <rFont val="Arial"/>
        <family val="2"/>
      </rPr>
      <t xml:space="preserve">
SEGUIMIENTO PETICIONES DE LA SECRETARIA GENERAL –ALCALDIA DE BOGOTA Y CONCEJO DE BOGOTA
</t>
    </r>
    <r>
      <rPr>
        <sz val="8"/>
        <rFont val="Arial"/>
        <family val="2"/>
      </rPr>
      <t>Se realiza mensual por parte de la Dirección de Salud Colectiva.
Se recibieron y tramitaron durante los meses de octubre a diciembre de 2020 un total de 20 peticiones de la Secretaría General de la Alcaldía Mayor y del Concejo de Bogotá</t>
    </r>
  </si>
  <si>
    <t xml:space="preserve">Como parte de las necesidades del proceso se logra crear dos instructivos los cuales se encuentran en revisión por los lideres para oficializarlos en ISOLUCION, igualmente, se revisa y da de baja formato dado que la justificación y descripción de los ajustes se está realizando en cada solicitud a la Subdirección de Contratación, donde los referentes han aportado la justificación técnica y los directivos aprueban con la firma en cada solicitud. Ya no se realizan modificaciones en lineamientos sin que medie un acto formal de modificación contractual.
</t>
  </si>
  <si>
    <t>Realizar el Reporte POGD</t>
  </si>
  <si>
    <t>Se logra conocer por parte del proceso GSP la percepción de calidad que las  de las Subredes Integradas de Servicios de Salud, tienen en lo referente a los contratos interadministrativos suscritos con el FFDS-SDS - 2020, para la ejecución de las acciones de apoyo a la Gestión en Salud Pública -GSP y el Plan de Salud Pública de Intervenciones Colectivas -PSPIC.), en donde se dado los resultados no fue necesario establecer acciones en  ISOLUCION, no obstante se reviso los diferentes comentarios al interior y permitió fortalecer estrategias dadas a la mejora.</t>
  </si>
  <si>
    <t>A pesar de no haberse programado en este trimestre,  la  visita se realizo en el mes de octubre  y el proceso  atendio la visita del ente certificador ICONTEC, realizando entrenaineto aa todos los colaboradores del proceso.</t>
  </si>
  <si>
    <t>CONSOLIDADO: E:\Hugo Céspedes\2020\POGD 2020\4to Reporte POGD DSC\Anexos IV TRIM\ Renovacion certificadoISO
ISOLUCION</t>
  </si>
  <si>
    <t xml:space="preserve">Se logra generar la renovación a la certificacion ISO 9001 2015 de la Secreatria Distrital de Salud </t>
  </si>
  <si>
    <t>Se logra identificar acciones inmediatas las cuales fortalecieron el proceso y se corrigió de manera oportuna evitando establecer plan de mejoramiento.</t>
  </si>
  <si>
    <r>
      <rPr>
        <b/>
        <sz val="8"/>
        <color indexed="8"/>
        <rFont val="Arial"/>
        <family val="2"/>
      </rPr>
      <t xml:space="preserve">ENTORNO TRABAJO:
</t>
    </r>
    <r>
      <rPr>
        <sz val="8"/>
        <color indexed="8"/>
        <rFont val="Arial"/>
        <family val="2"/>
      </rPr>
      <t>Seguimiento a traves del reporte mensual de plan operativo por subred, precisando acciones por localidad de cubrimiento para el espacio trabajo y los indicadores requeridos.
Seguimiento del cumplimiento y avance de metas según necesidad de reporte para los productos definidos desde el espacio trabajo.
Realimentación de informes trimestrales de las subredes integradas de servicios de salud para el espacio trabajo relacionado con el trimestre julio - agosto de 2020</t>
    </r>
    <r>
      <rPr>
        <b/>
        <sz val="8"/>
        <color indexed="8"/>
        <rFont val="Arial"/>
        <family val="2"/>
      </rPr>
      <t xml:space="preserve">
ENTORNO EDUCATIVO: 
</t>
    </r>
    <r>
      <rPr>
        <sz val="8"/>
        <color indexed="8"/>
        <rFont val="Arial"/>
        <family val="2"/>
      </rPr>
      <t>Durante el cuarto trimestre del año 2020, Las referentes distritales del Entorno Educativo realizaron  la revisión y retroalimentación de los informes  remitidos por la firma auditora en la cual se realcionaban las acciones verificadas de forma retrospectiva y concurrente. Se verifico el contenido de cada uno de los informes retroalimentando el aval en relación a lo descrito.</t>
    </r>
    <r>
      <rPr>
        <b/>
        <sz val="8"/>
        <color indexed="8"/>
        <rFont val="Arial"/>
        <family val="2"/>
      </rPr>
      <t xml:space="preserve">
ENTORNO COMUNITARIO
</t>
    </r>
    <r>
      <rPr>
        <sz val="8"/>
        <color indexed="8"/>
        <rFont val="Arial"/>
        <family val="2"/>
      </rPr>
      <t xml:space="preserve">Durante el cuarto trimestre del año 2020, se realizo realimentacion de informes a las Subredes Integradas respecto a la ejecucion del tercer trimestre de 2020, tambien se realizo realimentacion a los informes presentados por el equipo apoyo a la supervision.
</t>
    </r>
    <r>
      <rPr>
        <b/>
        <sz val="8"/>
        <color indexed="8"/>
        <rFont val="Arial"/>
        <family val="2"/>
      </rPr>
      <t>ENTORNO HOGAR</t>
    </r>
    <r>
      <rPr>
        <sz val="8"/>
        <color indexed="8"/>
        <rFont val="Arial"/>
        <family val="2"/>
      </rPr>
      <t xml:space="preserve"> 
Realimentación de informes trimestrales emitidos por  las Subredes Integradas de Servicios de Salud SISS, en relación al espacio vivienda (Entorno hogar e institucional), del periodo julio - agosto de 2020, donde se identifican avances cualitativos y cuantitativos de las acciones desarrolladas en los territorios, con las acciones rutinarias y las derivadas de las contingencias por COVID_19.
Espacio vivienda / Entorno hogar
Se lleva a cabo la revisión y retroalimentación de las bases de datos de VSP que contienen los casos priorizados para intervención en salud mental remitidos desde los subsistemas Sivim y Sisvecos. Asímismo se diseña un tablero de control para consolidar la información para elreporte y seguimiento delproyecto de inversión 7828 Meta 7.
Espacio Público/ Entorno Comunitario
La estrategia vincúlate, con sus componentes Servicios de Acogida y Puntos de Intervención Integral para el Abordaje de Personas que se  Inyectan Drogas, operan en forma presencial.
En el IV trimestre del año 2020 se realiza seguimiento técnico de las acciones que desarrollan los equipos que implementan las acciones de los componentes de la Estrategia Vincúlate en cada una de las subredes integradas de servicios de salud.  Se realiza una revisión y retroalimentación de los informes de gestión como resultado de la implementación de las acciones de los componentes de la estrategia Vincúlate que dan respuesta al proyecto de inversión 7828 y de los  y planes de acción, en cada una de las subredes, se evalúan el proceso de abordaje de población con consumo problemático de sustancias psicoactivas de acuerdo con los resultados descritos en el informe. Es importante hacer mención que la ejecución de estas se fue modificando a la dinámica de la emergencia sanitaria. </t>
    </r>
  </si>
  <si>
    <r>
      <rPr>
        <b/>
        <sz val="8"/>
        <color indexed="8"/>
        <rFont val="Arial"/>
        <family val="2"/>
      </rPr>
      <t xml:space="preserve">ENTORNO TRABAJO:
</t>
    </r>
    <r>
      <rPr>
        <sz val="8"/>
        <color indexed="8"/>
        <rFont val="Arial"/>
        <family val="2"/>
      </rPr>
      <t>Carpeta con archivos Excel con seguimiento a través del reporte mensual de plan operativo por subred, precisando acciones por localidad de cubrimiento para el espacio trabajo y los indicadores requeridos. 
Archivo Excel con homologación seguimiento del cumplimiento y avance de metas según necesidad de reporte para los productos definidos desde el espacio trabajo.
Archivo Excel de realimentación de informes trimestrales de las subredes integradas de servicios de salud para el espacio trabajo relacionado con el trimestre julio - agosto de 2020
G:\CONTRATO 2020 2\ENERO 2021\7. CALIDAD\POA\SEGUIMIENTO</t>
    </r>
    <r>
      <rPr>
        <b/>
        <sz val="8"/>
        <color indexed="8"/>
        <rFont val="Arial"/>
        <family val="2"/>
      </rPr>
      <t xml:space="preserve">
ENTORNO EDUCATIVO: 
</t>
    </r>
    <r>
      <rPr>
        <sz val="8"/>
        <color indexed="8"/>
        <rFont val="Arial"/>
        <family val="2"/>
      </rPr>
      <t>mis documentos/Bodega(D) BKC1Chaparro- BodegaD-CO1.PCCNTR1937829.-Carpeta ENERO POA IV TRIEMESTRE.</t>
    </r>
    <r>
      <rPr>
        <b/>
        <sz val="8"/>
        <color indexed="8"/>
        <rFont val="Arial"/>
        <family val="2"/>
      </rPr>
      <t xml:space="preserve">
ENTORNO COMUNITARIO
</t>
    </r>
    <r>
      <rPr>
        <sz val="8"/>
        <color indexed="8"/>
        <rFont val="Arial"/>
        <family val="2"/>
      </rPr>
      <t xml:space="preserve">C:Documents\ESPACIO PUBLICO\CO1.PCCNTR.1938018 2020-Carpeta POA SAC-POA IVTRIMESTRE.
</t>
    </r>
    <r>
      <rPr>
        <b/>
        <sz val="8"/>
        <color indexed="8"/>
        <rFont val="Arial"/>
        <family val="2"/>
      </rPr>
      <t xml:space="preserve">ENTORNO VIVIENDA
</t>
    </r>
    <r>
      <rPr>
        <sz val="8"/>
        <color indexed="8"/>
        <rFont val="Arial"/>
        <family val="2"/>
      </rPr>
      <t xml:space="preserve">Matriz de realimentación de informes trimestrales.
</t>
    </r>
    <r>
      <rPr>
        <b/>
        <sz val="8"/>
        <color indexed="8"/>
        <rFont val="Arial"/>
        <family val="2"/>
      </rPr>
      <t xml:space="preserve">
D:\ESPACIO VIVIENDA/VIGENCIA JUNIO DICIEMBRE 2020/POGD/IV TRIMESTRE 2020.</t>
    </r>
    <r>
      <rPr>
        <b/>
        <sz val="8"/>
        <color indexed="8"/>
        <rFont val="Arial"/>
        <family val="2"/>
      </rPr>
      <t xml:space="preserve">
Realimentación de informes
Conceptos técnicos a Subredes
Actas de reunión sectorial
</t>
    </r>
    <r>
      <rPr>
        <sz val="8"/>
        <color indexed="8"/>
        <rFont val="Arial"/>
        <family val="2"/>
      </rPr>
      <t xml:space="preserve">
Espacio vivienda / Entorno hogar
Retroalimentación bases de datos VSP- Octubre
Tablero de control Vivienda Meta 7 - 7818
Espacio Público/ Entorno Comunitario
La estrategia vincúlate, con sus componentes Servicios de Acogida y Puntos de Intervención Integral para el Abordaje de Personas que se  Inyectan Drogas, operan en forma  presencial. A continuación, se relacionan los soportes de  retroalimentación de informes y planes de acción:
1. RETR_PAPID11_2020
2. RETR_PA_SA_SURNOV2020
3. RETR PA SA NOV SUR
4. RETRO PA SA NOV CO
5. RETROPA SA NOV _NOR
6. RETROPASACO-
7. RETPANOR_04-05-2019
8. RETPAPICO_04-05-2019
9. RETPASO_04-05-2019-
10. RETPASUR_04-05-2019
11. RETRINFOCTSACO_04-05-2019.
12. RETRINFOCTSACO_04-05-2019
13. RETRINFOCTNOR_04-05-2019.
14. RETRINFOCTPIDCO_04-05-2019
15. RETRINFOCTSO_04-05-2019.
16. RETRINFOCTSUR_04-05-2019
17. RETO ASIS.TEC SA CO INFNOV.2020
18. RETR. ASIS.TEC SUR CO INF_NOV2020
19. RETRO. ASIS.TEC CO PID INF NOV2020
20. RETROASIS.TEC NOR INFNOV2020
21. RETROASIS.TEC SOINF_NOV2020</t>
    </r>
  </si>
  <si>
    <r>
      <rPr>
        <b/>
        <sz val="8"/>
        <color indexed="8"/>
        <rFont val="Arial"/>
        <family val="2"/>
      </rPr>
      <t xml:space="preserve">ENTORNO TRABAJO:
</t>
    </r>
    <r>
      <rPr>
        <sz val="8"/>
        <color indexed="8"/>
        <rFont val="Arial"/>
        <family val="2"/>
      </rPr>
      <t>Se logro realizar de acuerdo a la programación y respuesta según necesidad.</t>
    </r>
    <r>
      <rPr>
        <b/>
        <sz val="8"/>
        <color indexed="8"/>
        <rFont val="Arial"/>
        <family val="2"/>
      </rPr>
      <t xml:space="preserve">
ENTORNO EDUCATIVO: 
</t>
    </r>
    <r>
      <rPr>
        <sz val="8"/>
        <color indexed="8"/>
        <rFont val="Arial"/>
        <family val="2"/>
      </rPr>
      <t>Reuniones con lideres de espacio y profesionales de apoyo del entorno educativo  para hacer seguimiento a la gestión administrativa, operativa y financiera del espacio educativo.</t>
    </r>
    <r>
      <rPr>
        <b/>
        <sz val="8"/>
        <color indexed="8"/>
        <rFont val="Arial"/>
        <family val="2"/>
      </rPr>
      <t xml:space="preserve">
</t>
    </r>
    <r>
      <rPr>
        <sz val="8"/>
        <color indexed="8"/>
        <rFont val="Arial"/>
        <family val="2"/>
      </rPr>
      <t>Reuniones con profesionales operativos del entorno educativo  para retroalimentar el desarrollo de productos específicos del espacio educativo.
Retroalimentación de informes remitidos por las subredes</t>
    </r>
    <r>
      <rPr>
        <b/>
        <sz val="8"/>
        <color indexed="8"/>
        <rFont val="Arial"/>
        <family val="2"/>
      </rPr>
      <t xml:space="preserve">
ENTORNO COMUNITARIO
</t>
    </r>
    <r>
      <rPr>
        <sz val="8"/>
        <color indexed="8"/>
        <rFont val="Arial"/>
        <family val="2"/>
      </rPr>
      <t xml:space="preserve">La revisión de informes presentados por las Subredes se realizo de acuerdo a los criterios y estructura dados para la presentación de acuerdo a la vigencia de los contratos.
Se realiza revisión  de informes auditoria que permite identificar avances , realizar aclaración y observaciones de acuerdo a dinámica e implementación de productos del Espacio. </t>
    </r>
    <r>
      <rPr>
        <b/>
        <sz val="8"/>
        <color indexed="8"/>
        <rFont val="Arial"/>
        <family val="2"/>
      </rPr>
      <t xml:space="preserve">
</t>
    </r>
    <r>
      <rPr>
        <sz val="8"/>
        <color indexed="8"/>
        <rFont val="Arial"/>
        <family val="2"/>
      </rPr>
      <t xml:space="preserve">
</t>
    </r>
    <r>
      <rPr>
        <b/>
        <sz val="8"/>
        <color indexed="8"/>
        <rFont val="Arial"/>
        <family val="2"/>
      </rPr>
      <t>ENTORNO VIVIENDA</t>
    </r>
    <r>
      <rPr>
        <sz val="8"/>
        <color indexed="8"/>
        <rFont val="Arial"/>
        <family val="2"/>
      </rPr>
      <t xml:space="preserve">
Se da cumplimiento a la actividad acorde a solicitud, para la verificación de aspectos de pertinencia, calidad en el desarrollo de las acciones del espacio vivienda.
Espacio vivienda / Entorno Hogar
Por medio de la revisión de las bases de datos y el diligenciamiento periódico del tablero de control, se viabiliza el seguimiento a las intervenciones y se posibilita la revisión de la calidad de información sistematizada identificando puntos de mejora con los profesionales.
Espacio Público/ Entorno Comunitario
La estrategia vincúlate, con sus componentes Servicios de Acogida y Puntos de Intervención Integral para el Abordaje de Personas que se  Inyectan Drogas, operan en forma  presencial, la revisión y retroalimentación de los informes de gestión permite evaluar los resultados de las implementaciones, del proceso que se desarrolla durante la ejecución de las acciones definidas en los lineamientos, el seguimiento de las herramientas teórico practicas utilizadas para el abordaje de la población en riesgo de o por consumo de sustancias psicoactivas, así como la inclusión de los enfoques diferenciales y de género. 
A través del seguimiento técnico a las actividades ejecutadas en el marco de la implementación de los Servicios de Acogida y Puntos de Intervención Integral para el abordaje de personas que se inyectan drogas – PID, se evalúa la implementación haciendo énfasis en elementos técnicos contenidos en las intervenciones que son tomados como punto de partida para la evaluación y monitoreo cada una de las acciones y procesos.</t>
    </r>
  </si>
  <si>
    <r>
      <rPr>
        <b/>
        <sz val="8"/>
        <color indexed="8"/>
        <rFont val="Arial"/>
        <family val="2"/>
      </rPr>
      <t xml:space="preserve">ENTORNO TRABAJO:
</t>
    </r>
    <r>
      <rPr>
        <sz val="8"/>
        <color indexed="8"/>
        <rFont val="Arial"/>
        <family val="2"/>
      </rPr>
      <t>Asistencia técnica con perfiles referentes y de apoyo del espacio trabajo con fecha del 11 de diciembre de 2020 con relación a la definición de claridades y lineamientos del espacio; adicionalmente del día 10 frente a elementos de bioseguridad en el marco de la pandemia COVID 19.</t>
    </r>
    <r>
      <rPr>
        <b/>
        <sz val="8"/>
        <color indexed="8"/>
        <rFont val="Arial"/>
        <family val="2"/>
      </rPr>
      <t xml:space="preserve">
ENTORNO EDUCATIVO: </t>
    </r>
    <r>
      <rPr>
        <sz val="8"/>
        <color indexed="8"/>
        <rFont val="Arial"/>
        <family val="2"/>
      </rPr>
      <t>Durante el cuarto trimestre del año 2020, Las referentes distritales del Entorno Educativo realizaron las asistencias técnicas a las lideres y profesionales de apoyo de las cuatro subredes en lo relacionado con la ejecución administrativa, financiera y técnica de cada uno de los productos relacionados en el documento operativo y administrativo del entorno educativo, adicional al seguimiento de las acciones realizadas en el marco de la pandemia por COVID-19, de igual forma se realizaron procesos de socialización de lineamientos administrativos y operativos para los meses de diciembre 2020 a febrero 2021.
Con el apoyo de los referentes técnicos de la SDS, se realizaron asistencias técnicas para socializar y orientar técnicamente el desarrollo de los siguientes productos:
* Gestión en la atención a eventos prioritarios en salud mental en población escolar.
* Familias protectoras de la salud mental.
* Promoción de practicas de salud oral en escolares.
* Fortalecimiento de capacidades para la implementación y formulación de los proyectos ambientales escolares PRAES.
El seguimiento al desarrollo de las acciones, procesos de concertación con establecimientos educativos, verificación de la contratación del talento humano se ha realizado de forma virtual. 
Se realizo la revisión y retroalimentación de los informes  remitidos por la firma auditora.</t>
    </r>
    <r>
      <rPr>
        <b/>
        <sz val="8"/>
        <color indexed="8"/>
        <rFont val="Arial"/>
        <family val="2"/>
      </rPr>
      <t xml:space="preserve">
ENTORNO COMUNITARIO
</t>
    </r>
    <r>
      <rPr>
        <sz val="8"/>
        <color indexed="8"/>
        <rFont val="Arial"/>
        <family val="2"/>
      </rPr>
      <t xml:space="preserve">Durante el cuarto trimestre del año 2020, en Espacio Publico se realizaron asistencias técnicas virtuales a lideres, profesionales de apoyo y equipos operativos de las cuatro subredes con el objetivo de fortalecer aspectos de gestión del   espacio, cumplimiento de plan programático y presupuestal, implementación de productos  para cualificar la operación. </t>
    </r>
    <r>
      <rPr>
        <b/>
        <sz val="8"/>
        <color indexed="8"/>
        <rFont val="Arial"/>
        <family val="2"/>
      </rPr>
      <t xml:space="preserve">
ENTORNO VIVIENDA
</t>
    </r>
    <r>
      <rPr>
        <sz val="8"/>
        <color indexed="8"/>
        <rFont val="Arial"/>
        <family val="2"/>
      </rPr>
      <t xml:space="preserve">Desarrollo de asistencia técnica con el equipo de gestión y equipo operativo del espacio vivienda, para la definición de aspectos técnicos y operativos para el desarrollod e acciones en entorno hogar e institucional.
</t>
    </r>
    <r>
      <rPr>
        <b/>
        <sz val="8"/>
        <color indexed="8"/>
        <rFont val="Arial"/>
        <family val="2"/>
      </rPr>
      <t xml:space="preserve">
</t>
    </r>
    <r>
      <rPr>
        <sz val="8"/>
        <color indexed="8"/>
        <rFont val="Arial"/>
        <family val="2"/>
      </rPr>
      <t>DIMENSIÓN SALUD MENTAL
Espacio Vivienda/ Entorno hogar. 
Se llevan a cabo acompañamientos técnicos virtuales a través de la plataforma Temas a los seguimientos realizados por los profesionales de psicología  a los casos priorizados para salud mental, con el fin de evidenciar la implementación de los lineamientos y el desarrollo operativo de las estrategias diseñadas desde el nivel central
Espacio Público /Entorno Comunitario: 
Estrategia Vincúlate – Servicios de Acogida y Puntos de Intervención Integral para el Abordaje de Personas que se Inyectan Drogas, (en algunos casos acompañamiento virtual y otros presencial) 
En el IV trimestre del año 2020 a través de la realización de asistencia técnica se generaron capacidades y competencias para el desempeño técnico de los miembros de los equipos, partiendo de lo definido en los lineamientos técnico-administrativos GSP-PSPIC, la normatividad vigente, literatura de acciones de abordaje basados en la evidencia. Se hizo énfasis en elementos que enmarcan la dinámica de la emergencia sanitaria.  
Barras Futboleras: 
En el IV trimestre de 2020 se realizo asesoría en modalidad acompañamiento para la intervención de fortalecimiento comunitario y prevención del COVID 19 la cual fue definida en los lineamientos técnicos reconociendo dinámica poblacional y temas concertados con los grupos o parches de las diferentes barras de futbol a través de las subredes prestadoras de servicios de salud. 
Así mismo se adelanta asistencia técnica en modalidad asesoría acorde a los lineamientos técnicos para el proceso denominado barrismo social y salud colectiva con asistencia de los equipos operativos de tres subredes prestadoras de servicios de salud.
Red de Cuidado Colectivo de la RBC para la Población con Discapacidad y/o Afectaciones psicosociales: 
En el IV trimestre 2020 se realiza asistencia técnica y operativa para el producto Red de Cuidado Colectivo RBC a las Subredes Integradas de Servicios de Salud. 
En el periodo se realizó como parte del seguimiento a la ejecución técnica y operativa 3 acompañamientos concertados con las subredes según plan de acción y cronograma de actividades.
Entorno Educativo: 
En el IV trimestre se realiza asistencia técnica en modalidad acompañamiento al proceso de familias protectoras de la salud mental para la subred sur occidente. 
Así mismo se realiza asistencia técnica en modalidad asesoría en el mes de Diciembre para la implementación de acciones colectivas de gestión del riesgo en comunidad educativa y de protección de la salud mental dirigida a familias de las IED. 
SALUD AMBIENTAL
Asistencia técnica para las acciones de Salud Ambiental a desarrollar por el Espacio Público, Espacio Educativo, reporte de cumplimiento de la política de salud ambiental y  reporte del proyecto de salud ambiental 7831.
SAN
1. Asesoría técnica al entorno hogar, educativo, comunitario, ruralidad y trabajo. en el componente de prioridades de la dimensión seguridad alimentaria y nutricional</t>
    </r>
  </si>
  <si>
    <r>
      <rPr>
        <b/>
        <sz val="8"/>
        <color indexed="8"/>
        <rFont val="Arial"/>
        <family val="2"/>
      </rPr>
      <t xml:space="preserve">ENTORNO TRABAJO:
</t>
    </r>
    <r>
      <rPr>
        <sz val="8"/>
        <color indexed="8"/>
        <rFont val="Arial"/>
        <family val="2"/>
      </rPr>
      <t>Dos actas referenciadas con fecha de 10 y 11 de diciembre de 2020</t>
    </r>
    <r>
      <rPr>
        <b/>
        <sz val="8"/>
        <color indexed="8"/>
        <rFont val="Arial"/>
        <family val="2"/>
      </rPr>
      <t xml:space="preserve">
ENTORNO EDUCATIVO: 
</t>
    </r>
    <r>
      <rPr>
        <sz val="8"/>
        <color indexed="8"/>
        <rFont val="Arial"/>
        <family val="2"/>
      </rPr>
      <t xml:space="preserve">mis documentos/Bodega(D) BKC1Chaparro- BodegaD-CO1.PCCNTR1937829.-Carpeta ENERO POA IV TRIMESTRE.
</t>
    </r>
    <r>
      <rPr>
        <b/>
        <sz val="8"/>
        <color indexed="8"/>
        <rFont val="Arial"/>
        <family val="2"/>
      </rPr>
      <t xml:space="preserve">
ENTORNO COMUNITARIO
</t>
    </r>
    <r>
      <rPr>
        <sz val="8"/>
        <color indexed="8"/>
        <rFont val="Arial"/>
        <family val="2"/>
      </rPr>
      <t xml:space="preserve">C:Documents\ESPACIO PUBLICO\CO1.PCCNTR.1938018 2020-Carpeta POA SAC-POA 4o. TRIMESTRE.
</t>
    </r>
    <r>
      <rPr>
        <b/>
        <sz val="8"/>
        <color indexed="8"/>
        <rFont val="Arial"/>
        <family val="2"/>
      </rPr>
      <t xml:space="preserve">
</t>
    </r>
    <r>
      <rPr>
        <sz val="8"/>
        <color indexed="8"/>
        <rFont val="Arial"/>
        <family val="2"/>
      </rPr>
      <t xml:space="preserve">Actas asistencias técnicas
</t>
    </r>
    <r>
      <rPr>
        <b/>
        <sz val="8"/>
        <rFont val="Arial"/>
        <family val="2"/>
      </rPr>
      <t xml:space="preserve">ENTORNO VIVIENDA
</t>
    </r>
    <r>
      <rPr>
        <sz val="8"/>
        <color indexed="8"/>
        <rFont val="Arial"/>
        <family val="2"/>
      </rPr>
      <t>Soportes de asistencia técnica.
D:\ESPACIO VIVIENDA/VIGENCIA JUNIO DICIEMBRE 2020/POGD/IV TRIMESTRE 2020.
DIMENSIÓN SALUD MENTAL
Espacio vivienda / Entorno hogar
Acomp_Tec_CO_10122020
Acomp_Tec_CO_19112020
Acomp_Tec_NORTE_14122020
Acomp_Tec_NORTE_1911020
Acomp_Tec_SO_10122020
Acomp_Tec_SO_19112020
Acomp_Tec_SUR_14122020
Acomp_Tec_SUR_23112020
Entorno Comunitario: 
Estrategia Vincúlate – servicios de acogida y puntos de intervención integral para el abordaje de personas que se inyectan drogas, (en algunos casos acompañamiento virtual y otros presencial).
A continuación, se relacionan los soportes de el acompañamiento y seguimiento a las intervenciones: 
1. ACOM_PID11_12_2020
2. ACOPM.PID_SACO 6_11_2020
3. ACOM_SANOR11_12_2020
4. ASIS.SA_PID3_12_2020
5. ASIS.PIDSA_11_11_2020
6. ASIS.SA20_11_2020
7. ASIS. PID27_11_2020
Barras Futboleras. 
1.  ACTA ACOMPAÑAMIENTO 27-11-2020 SUBRED SUR. 
2. ACTA ASIST TECNICA ASESORIA 17-12-2020
Red de Cuidado Colectivo de la RBC para la Población con Discapacidad y/o Afectaciones psicosociales:
1. Acta Asistencia Técnica 16_12_2020 4 Subredes
2. Acta acompañamiento Diciembre 22  Subred Sur Occidente.
2. Acta acompañamiento  Diciembre 26 Subred Norte
3. Acta acompañamiento Diciembre 30 Subred Sur
Espacio /Entorno Educativo
1. ACTA ACOMPAÑAMIENTO 9-11-2020. 
2. ACTA ASESORIA 15-12-2020. 
3. ACTA ASESORIA 16-12-2020
SALUD AMBIENTAL
ANEXO 1. AT Matriz Cumplimiento Política octubre 
ANEXO 2.  AT lineamientos EAS noviembre EP nov 
ANEXO 3.  AT Matriz 7831 nov 
ANEXO 4. AT Productos EP nov 
ANEXO 5. AT zonas priorizadas EAS EP nov 
ANEXO 6. Asistencia técnica Salud Ambiental en el espacio educativo dic 
SAN
11. Actas de asesorías técnicas a entorno hogar, educativo, comunitario, ruralidad y trabajo.</t>
    </r>
  </si>
  <si>
    <r>
      <rPr>
        <b/>
        <sz val="8"/>
        <color indexed="8"/>
        <rFont val="Arial"/>
        <family val="2"/>
      </rPr>
      <t>ENTORNO TRABAJO:</t>
    </r>
    <r>
      <rPr>
        <sz val="8"/>
        <color indexed="8"/>
        <rFont val="Arial"/>
        <family val="2"/>
      </rPr>
      <t xml:space="preserve">
Se logro realizar de acuerdo a la programación.
</t>
    </r>
    <r>
      <rPr>
        <b/>
        <sz val="8"/>
        <color indexed="8"/>
        <rFont val="Arial"/>
        <family val="2"/>
      </rPr>
      <t>ENTORNO COMUNITARIO</t>
    </r>
    <r>
      <rPr>
        <sz val="8"/>
        <color indexed="8"/>
        <rFont val="Arial"/>
        <family val="2"/>
      </rPr>
      <t xml:space="preserve">
Las asesorías técnicas realizadas permiten revisar la ejecución de los productos así como implementación de lineamientos de contrato PSPIC de acuerdo a las adiciones realizadas y los ajustes realizados, teniendo en cuenta la contingencia por la emergencia sanitaria debido a que los cambios y flexibilidad que han debido realizarse para dar una respuesta oportuna en las Zonas de Cuidado Especial, Zonas de severidad y transmisibilidad  y de reapertura económica. 
</t>
    </r>
    <r>
      <rPr>
        <b/>
        <sz val="8"/>
        <color indexed="8"/>
        <rFont val="Arial"/>
        <family val="2"/>
      </rPr>
      <t>ENTORNO VIVIENDA</t>
    </r>
    <r>
      <rPr>
        <sz val="8"/>
        <color indexed="8"/>
        <rFont val="Arial"/>
        <family val="2"/>
      </rPr>
      <t xml:space="preserve">
Se desarrollan espacios virtuales para el desarrollo de las sesiones propuestas, brindando precisiones técnicas, operativas y metodológicas para la operación.
Espacio vivienda / Entorno Hogar
A través del desarrollo de los seguimientos no presenciales en campo, es posible evidenciar las fortalezas tanto de los profesionales como del componente técnico de las intervenciones, evidenciando la necesidad de crear una nueva cohorte que aporte al seguimiento de otros casos prioritarios en salud mental que no necesariamente responden a los derivados por SIVIM, SISVECOS sino que se oriente a la intervención de otros riesgos psicosociales.
DIMENSION SALUD MENTAL
Entorno Comunitario: 
Estrategia Vincúlate – servicios de acogida y puntos de intervención S19:T19integral para el abordaje de personas que se inyectan drogas, (en algunos casos acompañamiento virtual y otros presencial).
Las asistencias técnicas generan  generar capacidades y competencias para el desempeño técnico, de los miembros de los equipos, partiendo de lo definido en los lineamientos técnico-administrativos GSP-PSPIC, la normatividad vigente, literatura de acciones de abordaje basados en la evidencia se hace énfasis en elementos que enmarcan la dinámica de la emergencia sanitaria.  
Barras Futboleras:
El acompañamiento realizado permite evidenciar el interés comunitario a partir de los temas que se establecen con los parches de las barras de esta manera se logran identificar intereses y expectativas del abordaje no presencial atendiendo a las medidas de cuidado mutuo y la importancia de sensibilizar en conductas de riesgo facilitando prevención de eventos de interés en salud mental. 
La asesoría para la implementación facilita la comprensión de las diferentes habilidades psicosociales que comprende el lineamiento como eje central del trabajo con la comunidad de las 6 barras de futbol facilitando la expresión de los gestores de su importancia. Se promueve un trabajo de equipo con los profesionales con formación en psicología para así implementar adecuadamente los temas desde algunas herramientas técnicas que se socializaron como guía de manera conjunta con los gestores. 
Red de Cuidado Colectivo de la RBC para la Población con Discapacidad y/o Afectaciones psicosociales: 
La asesoría técnica permitió dar claridad operativa a la ejecución programática y resolver inquietudes en la implementación de las acciones de la estrategia. 
Los acompañamientos realizados permitieron el seguimiento a la Estrategia Red de Cuidado Colectivo de la RBC para población con discapacidad y/o afectaciones psicosociales que inicia su implementación en el marco del proyecto 7826 "Discapacidad, cuidado salud e inclusión".  Se observa la unificación en su estructura y metodología en el marco de aspectos diferenciales, así mismo se observa el agenciamiento de aspectos particulares y prioridades de la población, siguiendo directrices mundiales de la OMS, consignadas en las guías de RBC 2012, Lineamientos de Min salud para la RBC 2014 y los que orientan la implementación de la RBC en Salud Mental del 2015, ambos articulados con la normativa en discapacidad y las resoluciones 518 de 2015 y 3280 de 2018. 
Entorno Educativo: 
El acompañamiento realizado a la intervención familias protectoras de la salud mental se realizó de manera virtual facilitando el conocimiento a la familia de éste momento que permite evidenciar la ejecución de las acciones y el desarrollo operativo acorde al lineamiento establecido. 
SALUD AMBIENTAL
Se desarrollaron asistencias técnicas con el talento humano que desarrolla las acciones ambientales en los espacios de vida - público, para fortalecer análisis de información de la estrategia de Entornos Ambientalmente Saludables, así como proveer orientaciones para el desarrollo de informes y reportes relacionados con la Salud Ambiental
SAN
1. Asesoría técnica al entorno hogar, educativo, comunitario, ruralidad y trabajo. en el componente de prioridades de la dimensión seguridad alimentaria y nutricional. Mediante la asistencia técnica en el desarrollo de las acciones prioritarias de la dimensión seguridad alimentaria y nutricional en los espacios de vida cotidiana, se logra fortalecer el desarrollo de las acciones encaminadas a la intervención de aspectos relacionados con la prevención, identificación y seguimiento a niños y niñas con desnutrición, el fomento de una alimentación adecuada, lactancia materna, el referencial de ciudadanía alimentaria y la seguridad alimentaria y nutricional, el cual se ve afectado de manera significativa en la emergencia sanitaria.</t>
    </r>
  </si>
  <si>
    <t xml:space="preserve">Se realizó articulación con la OAC para elaboración del calendario de actividades y conmemoraciones de la Subsecreatareía de Salud Pública. Se avanzó en la consolidación de la estructuración de la estrategia  juego de la Línea 106 con la participación de la OAC y los referentes de Salud Mental. Se han desarrollado piezas de informacón para la salud con la aprobación de la OAC así como en el avance de los contratos de comunicaciones y de difusión de la SSSP.
</t>
  </si>
  <si>
    <t xml:space="preserve">Se han realizado acompañamiento activo a la producción de cursos virtuales de la SSSP en articulación con el CDEIS. Así mismo se ha generado un protocolo de comunicación con TIC para el desarrollo de certificación de cursos virtuales y precenciales. </t>
  </si>
  <si>
    <t xml:space="preserve">El proceso informa sobre actualización de la pagina web a cargo de la Dirección
Se remiten por el proceso los documentos soporte en cumplimiento al TAIP - ITEP. ITB- 
Actualización de activos de información y documentales mediante TRD.
Reporte actualización de tramites y servicios del proceso GSP para el III trimestre de 2020 </t>
  </si>
  <si>
    <t xml:space="preserve">No se programo para este trimestre </t>
  </si>
  <si>
    <t xml:space="preserve">No se programo para este trimestre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</si>
</sst>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02">
    <font>
      <sz val="11"/>
      <color theme="1"/>
      <name val="Calibri"/>
      <family val="2"/>
    </font>
    <font>
      <sz val="11"/>
      <color indexed="8"/>
      <name val="Calibri"/>
      <family val="2"/>
    </font>
    <font>
      <sz val="16"/>
      <color indexed="8"/>
      <name val="Arial"/>
      <family val="2"/>
    </font>
    <font>
      <sz val="12"/>
      <color indexed="8"/>
      <name val="Arial"/>
      <family val="2"/>
    </font>
    <font>
      <sz val="11"/>
      <color indexed="8"/>
      <name val="Arial"/>
      <family val="2"/>
    </font>
    <font>
      <sz val="20"/>
      <color indexed="8"/>
      <name val="Arial"/>
      <family val="2"/>
    </font>
    <font>
      <sz val="20"/>
      <name val="Arial"/>
      <family val="2"/>
    </font>
    <font>
      <sz val="22"/>
      <color indexed="8"/>
      <name val="Arial"/>
      <family val="2"/>
    </font>
    <font>
      <b/>
      <sz val="16"/>
      <color indexed="8"/>
      <name val="Arial"/>
      <family val="2"/>
    </font>
    <font>
      <b/>
      <sz val="16"/>
      <color indexed="60"/>
      <name val="Arial"/>
      <family val="2"/>
    </font>
    <font>
      <b/>
      <sz val="12"/>
      <color indexed="8"/>
      <name val="Arial"/>
      <family val="2"/>
    </font>
    <font>
      <b/>
      <sz val="14"/>
      <color indexed="9"/>
      <name val="Arial"/>
      <family val="2"/>
    </font>
    <font>
      <b/>
      <sz val="28"/>
      <color indexed="8"/>
      <name val="Arial"/>
      <family val="2"/>
    </font>
    <font>
      <b/>
      <sz val="12"/>
      <color indexed="9"/>
      <name val="Arial"/>
      <family val="2"/>
    </font>
    <font>
      <u val="single"/>
      <sz val="11"/>
      <color indexed="30"/>
      <name val="Calibri"/>
      <family val="2"/>
    </font>
    <font>
      <sz val="10"/>
      <color indexed="8"/>
      <name val="Arial"/>
      <family val="2"/>
    </font>
    <font>
      <b/>
      <sz val="14"/>
      <color indexed="8"/>
      <name val="Arial"/>
      <family val="2"/>
    </font>
    <font>
      <sz val="14"/>
      <color indexed="8"/>
      <name val="Arial"/>
      <family val="2"/>
    </font>
    <font>
      <sz val="10"/>
      <name val="Arial"/>
      <family val="2"/>
    </font>
    <font>
      <sz val="10"/>
      <color indexed="10"/>
      <name val="Arial"/>
      <family val="2"/>
    </font>
    <font>
      <b/>
      <sz val="11"/>
      <color indexed="8"/>
      <name val="Arial"/>
      <family val="2"/>
    </font>
    <font>
      <b/>
      <sz val="11"/>
      <name val="Arial"/>
      <family val="2"/>
    </font>
    <font>
      <b/>
      <sz val="12"/>
      <name val="Arial"/>
      <family val="2"/>
    </font>
    <font>
      <sz val="9"/>
      <name val="Arial"/>
      <family val="2"/>
    </font>
    <font>
      <sz val="11"/>
      <name val="Arial"/>
      <family val="2"/>
    </font>
    <font>
      <sz val="12"/>
      <name val="Arial"/>
      <family val="2"/>
    </font>
    <font>
      <sz val="14"/>
      <color indexed="9"/>
      <name val="Arial"/>
      <family val="2"/>
    </font>
    <font>
      <sz val="8"/>
      <name val="Arial"/>
      <family val="2"/>
    </font>
    <font>
      <b/>
      <sz val="10"/>
      <color indexed="8"/>
      <name val="Arial"/>
      <family val="2"/>
    </font>
    <font>
      <sz val="8"/>
      <color indexed="8"/>
      <name val="Arial"/>
      <family val="2"/>
    </font>
    <font>
      <b/>
      <sz val="11"/>
      <color indexed="52"/>
      <name val="Calibri"/>
      <family val="2"/>
    </font>
    <font>
      <b/>
      <sz val="12"/>
      <name val="Calibri"/>
      <family val="2"/>
    </font>
    <font>
      <b/>
      <sz val="12"/>
      <name val="Tahoma"/>
      <family val="2"/>
    </font>
    <font>
      <sz val="12"/>
      <name val="Tahoma"/>
      <family val="2"/>
    </font>
    <font>
      <b/>
      <sz val="8"/>
      <color indexed="8"/>
      <name val="Arial"/>
      <family val="2"/>
    </font>
    <font>
      <u val="single"/>
      <sz val="8"/>
      <color indexed="30"/>
      <name val="Calibri"/>
      <family val="2"/>
    </font>
    <font>
      <u val="single"/>
      <sz val="8"/>
      <color indexed="30"/>
      <name val="Arial"/>
      <family val="2"/>
    </font>
    <font>
      <b/>
      <sz val="8"/>
      <name val="Arial"/>
      <family val="2"/>
    </font>
    <font>
      <sz val="9"/>
      <color indexed="8"/>
      <name val="Arial"/>
      <family val="2"/>
    </font>
    <font>
      <sz val="8"/>
      <color indexed="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rgb="FF0563C1"/>
      <name val="Calibri"/>
      <family val="2"/>
    </font>
    <font>
      <u val="single"/>
      <sz val="11"/>
      <color theme="11"/>
      <name val="Calibri"/>
      <family val="2"/>
    </font>
    <font>
      <sz val="11"/>
      <color rgb="FF9C0006"/>
      <name val="Calibri"/>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20"/>
      <color theme="1"/>
      <name val="Arial"/>
      <family val="2"/>
    </font>
    <font>
      <sz val="22"/>
      <color theme="1"/>
      <name val="Arial"/>
      <family val="2"/>
    </font>
    <font>
      <sz val="16"/>
      <color theme="1"/>
      <name val="Arial"/>
      <family val="2"/>
    </font>
    <font>
      <sz val="12"/>
      <color theme="1"/>
      <name val="Arial"/>
      <family val="2"/>
    </font>
    <font>
      <b/>
      <sz val="12"/>
      <color theme="1"/>
      <name val="Arial"/>
      <family val="2"/>
    </font>
    <font>
      <b/>
      <sz val="12"/>
      <color theme="0"/>
      <name val="Arial"/>
      <family val="2"/>
    </font>
    <font>
      <b/>
      <sz val="14"/>
      <color theme="1"/>
      <name val="Arial"/>
      <family val="2"/>
    </font>
    <font>
      <b/>
      <sz val="14"/>
      <color theme="0"/>
      <name val="Arial"/>
      <family val="2"/>
    </font>
    <font>
      <sz val="10"/>
      <color theme="1"/>
      <name val="Arial"/>
      <family val="2"/>
    </font>
    <font>
      <sz val="14"/>
      <color theme="1"/>
      <name val="Arial"/>
      <family val="2"/>
    </font>
    <font>
      <b/>
      <sz val="11"/>
      <color theme="1"/>
      <name val="Arial"/>
      <family val="2"/>
    </font>
    <font>
      <b/>
      <sz val="12"/>
      <color rgb="FF000000"/>
      <name val="Arial"/>
      <family val="2"/>
    </font>
    <font>
      <sz val="10"/>
      <color rgb="FF000000"/>
      <name val="Arial"/>
      <family val="2"/>
    </font>
    <font>
      <b/>
      <sz val="10"/>
      <color rgb="FF000000"/>
      <name val="Arial"/>
      <family val="2"/>
    </font>
    <font>
      <b/>
      <sz val="12"/>
      <color rgb="FFFFFFFF"/>
      <name val="Arial"/>
      <family val="2"/>
    </font>
    <font>
      <sz val="8"/>
      <color rgb="FF000000"/>
      <name val="Arial"/>
      <family val="2"/>
    </font>
    <font>
      <sz val="14"/>
      <color theme="0"/>
      <name val="Arial"/>
      <family val="2"/>
    </font>
    <font>
      <b/>
      <sz val="28"/>
      <color theme="1"/>
      <name val="Arial"/>
      <family val="2"/>
    </font>
    <font>
      <sz val="8"/>
      <color theme="1"/>
      <name val="Arial"/>
      <family val="2"/>
    </font>
    <font>
      <b/>
      <sz val="8"/>
      <color theme="1"/>
      <name val="Arial"/>
      <family val="2"/>
    </font>
    <font>
      <b/>
      <sz val="8"/>
      <color rgb="FF000000"/>
      <name val="Arial"/>
      <family val="2"/>
    </font>
    <font>
      <u val="single"/>
      <sz val="8"/>
      <color theme="10"/>
      <name val="Calibri"/>
      <family val="2"/>
    </font>
    <font>
      <u val="single"/>
      <sz val="8"/>
      <color theme="10"/>
      <name val="Arial"/>
      <family val="2"/>
    </font>
    <font>
      <sz val="9"/>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bgColor indexed="64"/>
      </patternFill>
    </fill>
    <fill>
      <patternFill patternType="solid">
        <fgColor rgb="FF002060"/>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rgb="FF44546A"/>
        <bgColor indexed="64"/>
      </patternFill>
    </fill>
    <fill>
      <patternFill patternType="solid">
        <fgColor rgb="FFD9D9D9"/>
        <bgColor indexed="64"/>
      </patternFill>
    </fill>
    <fill>
      <patternFill patternType="solid">
        <fgColor theme="0"/>
        <bgColor indexed="64"/>
      </patternFill>
    </fill>
    <fill>
      <patternFill patternType="solid">
        <fgColor theme="4" tint="-0.4999699890613556"/>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style="thin"/>
      <right/>
      <top/>
      <bottom/>
    </border>
    <border>
      <left style="medium"/>
      <right/>
      <top/>
      <bottom/>
    </border>
    <border>
      <left/>
      <right style="medium"/>
      <top/>
      <bottom/>
    </border>
    <border>
      <left style="medium"/>
      <right/>
      <top style="thin"/>
      <bottom style="thin"/>
    </border>
    <border>
      <left/>
      <right/>
      <top style="thin"/>
      <bottom style="thin"/>
    </border>
    <border>
      <left style="medium"/>
      <right/>
      <top/>
      <bottom style="thin"/>
    </border>
    <border>
      <left/>
      <right/>
      <top/>
      <bottom style="thin"/>
    </border>
    <border>
      <left/>
      <right style="medium"/>
      <top/>
      <bottom style="thin"/>
    </border>
    <border>
      <left style="medium"/>
      <right style="thin"/>
      <top/>
      <bottom style="thin"/>
    </border>
    <border>
      <left style="thin"/>
      <right/>
      <top style="thin"/>
      <bottom style="thin"/>
    </border>
    <border>
      <left/>
      <right style="thin"/>
      <top style="thin"/>
      <bottom style="thin"/>
    </border>
    <border>
      <left style="thin"/>
      <right style="thin"/>
      <top/>
      <bottom/>
    </border>
    <border>
      <left style="thin"/>
      <right/>
      <top/>
      <bottom style="thin"/>
    </border>
    <border>
      <left/>
      <right style="thin"/>
      <top/>
      <bottom style="thin"/>
    </border>
    <border>
      <left style="medium"/>
      <right style="thin"/>
      <top style="thin"/>
      <bottom/>
    </border>
    <border>
      <left style="medium"/>
      <right style="thin"/>
      <top/>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right style="medium"/>
      <top style="thin"/>
      <bottom style="thin"/>
    </border>
    <border>
      <left style="thin"/>
      <right style="medium"/>
      <top style="thin"/>
      <bottom style="thin"/>
    </border>
    <border>
      <left/>
      <right style="medium"/>
      <top style="thin"/>
      <bottom/>
    </border>
    <border>
      <left style="medium"/>
      <right/>
      <top style="thin"/>
      <bottom/>
    </border>
    <border>
      <left/>
      <right style="thin"/>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3" fillId="29" borderId="1" applyNumberFormat="0" applyAlignment="0" applyProtection="0"/>
    <xf numFmtId="0" fontId="57" fillId="30" borderId="1" applyProtection="0">
      <alignment/>
    </xf>
    <xf numFmtId="0" fontId="64" fillId="0" borderId="0" applyNumberFormat="0" applyFill="0" applyBorder="0" applyAlignment="0" applyProtection="0"/>
    <xf numFmtId="0" fontId="65" fillId="0" borderId="0" applyBorder="0" applyProtection="0">
      <alignment/>
    </xf>
    <xf numFmtId="0" fontId="66" fillId="0" borderId="0" applyNumberFormat="0" applyFill="0" applyBorder="0" applyAlignment="0" applyProtection="0"/>
    <xf numFmtId="0" fontId="6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2" borderId="0" applyNumberFormat="0" applyBorder="0" applyAlignment="0" applyProtection="0"/>
    <xf numFmtId="0" fontId="18" fillId="0" borderId="0">
      <alignment/>
      <protection/>
    </xf>
    <xf numFmtId="0" fontId="18" fillId="0" borderId="0">
      <alignment/>
      <protection/>
    </xf>
    <xf numFmtId="0" fontId="69" fillId="0" borderId="0">
      <alignment/>
      <protection/>
    </xf>
    <xf numFmtId="0" fontId="0" fillId="33" borderId="5" applyNumberFormat="0" applyFont="0" applyAlignment="0" applyProtection="0"/>
    <xf numFmtId="9" fontId="0" fillId="0" borderId="0" applyFont="0" applyFill="0" applyBorder="0" applyAlignment="0" applyProtection="0"/>
    <xf numFmtId="9" fontId="69" fillId="0" borderId="0" applyBorder="0" applyProtection="0">
      <alignment/>
    </xf>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1" fillId="0" borderId="8" applyNumberFormat="0" applyFill="0" applyAlignment="0" applyProtection="0"/>
    <xf numFmtId="0" fontId="75" fillId="0" borderId="9" applyNumberFormat="0" applyFill="0" applyAlignment="0" applyProtection="0"/>
  </cellStyleXfs>
  <cellXfs count="257">
    <xf numFmtId="0" fontId="0" fillId="0" borderId="0" xfId="0" applyFont="1" applyAlignment="1">
      <alignment/>
    </xf>
    <xf numFmtId="0" fontId="76" fillId="0" borderId="0" xfId="0" applyFont="1" applyAlignment="1">
      <alignment horizontal="center" vertical="center" wrapText="1"/>
    </xf>
    <xf numFmtId="0" fontId="77" fillId="0" borderId="0" xfId="0" applyFont="1" applyAlignment="1">
      <alignment vertical="center" wrapText="1"/>
    </xf>
    <xf numFmtId="0" fontId="6" fillId="0" borderId="10" xfId="0" applyFont="1" applyBorder="1" applyAlignment="1">
      <alignment horizontal="left" vertical="center"/>
    </xf>
    <xf numFmtId="0" fontId="78" fillId="0" borderId="0" xfId="0" applyFont="1" applyAlignment="1">
      <alignmen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79" fillId="0" borderId="0" xfId="0" applyFont="1" applyAlignment="1">
      <alignment vertical="center" wrapText="1"/>
    </xf>
    <xf numFmtId="9" fontId="80" fillId="0" borderId="0" xfId="60" applyNumberFormat="1" applyFont="1" applyAlignment="1">
      <alignment horizontal="center" vertical="center" wrapText="1"/>
    </xf>
    <xf numFmtId="0" fontId="80" fillId="0" borderId="0" xfId="0" applyFont="1" applyAlignment="1">
      <alignment vertical="center" wrapText="1"/>
    </xf>
    <xf numFmtId="0" fontId="76" fillId="0" borderId="0" xfId="0" applyFont="1" applyAlignment="1">
      <alignment vertical="center" wrapText="1"/>
    </xf>
    <xf numFmtId="0" fontId="80" fillId="0" borderId="10" xfId="0" applyFont="1" applyBorder="1" applyAlignment="1">
      <alignment vertical="center" wrapText="1"/>
    </xf>
    <xf numFmtId="0" fontId="81" fillId="0" borderId="11" xfId="0" applyFont="1" applyBorder="1" applyAlignment="1">
      <alignment horizontal="center" vertical="center"/>
    </xf>
    <xf numFmtId="0" fontId="10" fillId="0" borderId="10" xfId="0" applyFont="1" applyBorder="1" applyAlignment="1">
      <alignment horizontal="center" vertical="center" wrapText="1"/>
    </xf>
    <xf numFmtId="0" fontId="81" fillId="34" borderId="10" xfId="0" applyFont="1" applyFill="1" applyBorder="1" applyAlignment="1">
      <alignment horizontal="center" vertical="center"/>
    </xf>
    <xf numFmtId="2" fontId="81" fillId="34" borderId="10" xfId="0" applyNumberFormat="1" applyFont="1" applyFill="1" applyBorder="1" applyAlignment="1">
      <alignment horizontal="center" vertical="center"/>
    </xf>
    <xf numFmtId="0" fontId="82" fillId="35" borderId="10" xfId="0" applyFont="1" applyFill="1" applyBorder="1" applyAlignment="1">
      <alignment horizontal="center"/>
    </xf>
    <xf numFmtId="0" fontId="82" fillId="35" borderId="10" xfId="0" applyFont="1" applyFill="1" applyBorder="1" applyAlignment="1">
      <alignment horizontal="center" vertical="center"/>
    </xf>
    <xf numFmtId="0" fontId="64" fillId="0" borderId="10" xfId="47" applyBorder="1" applyAlignment="1" quotePrefix="1">
      <alignment horizontal="center" vertical="center" wrapText="1"/>
    </xf>
    <xf numFmtId="0" fontId="6" fillId="0" borderId="0" xfId="0" applyFont="1" applyBorder="1" applyAlignment="1">
      <alignment horizontal="left" vertical="center"/>
    </xf>
    <xf numFmtId="0" fontId="80"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10" xfId="0" applyFont="1" applyBorder="1" applyAlignment="1">
      <alignment horizontal="center" vertical="center"/>
    </xf>
    <xf numFmtId="9" fontId="16" fillId="0" borderId="10" xfId="60" applyFont="1" applyFill="1" applyBorder="1" applyAlignment="1">
      <alignment horizontal="center" vertical="center" wrapText="1"/>
    </xf>
    <xf numFmtId="9" fontId="83" fillId="0" borderId="10" xfId="60" applyFont="1" applyBorder="1" applyAlignment="1">
      <alignment horizontal="center" vertical="center" wrapText="1"/>
    </xf>
    <xf numFmtId="9" fontId="84" fillId="36" borderId="10" xfId="60" applyFont="1" applyFill="1" applyBorder="1" applyAlignment="1">
      <alignment horizontal="center" vertical="center" wrapText="1"/>
    </xf>
    <xf numFmtId="0" fontId="85" fillId="0" borderId="10" xfId="0" applyFont="1" applyBorder="1" applyAlignment="1">
      <alignment vertical="top" wrapText="1"/>
    </xf>
    <xf numFmtId="0" fontId="85" fillId="0" borderId="11" xfId="0" applyFont="1" applyBorder="1" applyAlignment="1">
      <alignment horizontal="left" vertical="center" wrapText="1"/>
    </xf>
    <xf numFmtId="0" fontId="18" fillId="0" borderId="10" xfId="0" applyNumberFormat="1" applyFont="1" applyBorder="1" applyAlignment="1">
      <alignment vertical="top" wrapText="1"/>
    </xf>
    <xf numFmtId="0" fontId="18" fillId="0" borderId="10" xfId="0" applyNumberFormat="1" applyFont="1" applyFill="1" applyBorder="1" applyAlignment="1">
      <alignment vertical="top" wrapText="1"/>
    </xf>
    <xf numFmtId="2" fontId="80" fillId="0" borderId="10" xfId="0" applyNumberFormat="1" applyFont="1" applyBorder="1" applyAlignment="1">
      <alignment horizontal="center" vertical="center"/>
    </xf>
    <xf numFmtId="0" fontId="18" fillId="37" borderId="10" xfId="0" applyNumberFormat="1" applyFont="1" applyFill="1" applyBorder="1" applyAlignment="1">
      <alignment vertical="top" wrapText="1"/>
    </xf>
    <xf numFmtId="0" fontId="18" fillId="0" borderId="12" xfId="0" applyNumberFormat="1" applyFont="1" applyFill="1" applyBorder="1" applyAlignment="1">
      <alignment vertical="top" wrapText="1"/>
    </xf>
    <xf numFmtId="2" fontId="82" fillId="35" borderId="10" xfId="0" applyNumberFormat="1" applyFont="1" applyFill="1" applyBorder="1" applyAlignment="1">
      <alignment horizontal="center"/>
    </xf>
    <xf numFmtId="0" fontId="18" fillId="0" borderId="13" xfId="0" applyNumberFormat="1" applyFont="1" applyFill="1" applyBorder="1" applyAlignment="1">
      <alignment vertical="top" wrapText="1"/>
    </xf>
    <xf numFmtId="0" fontId="19" fillId="0" borderId="10" xfId="0" applyNumberFormat="1" applyFont="1" applyBorder="1" applyAlignment="1">
      <alignment vertical="top" wrapText="1"/>
    </xf>
    <xf numFmtId="2" fontId="80" fillId="37" borderId="10" xfId="0" applyNumberFormat="1" applyFont="1" applyFill="1" applyBorder="1" applyAlignment="1">
      <alignment horizontal="center" vertical="center"/>
    </xf>
    <xf numFmtId="1" fontId="82" fillId="35" borderId="10" xfId="0" applyNumberFormat="1" applyFont="1" applyFill="1" applyBorder="1" applyAlignment="1">
      <alignment horizontal="center"/>
    </xf>
    <xf numFmtId="2" fontId="86" fillId="34" borderId="10" xfId="60" applyNumberFormat="1" applyFont="1" applyFill="1" applyBorder="1" applyAlignment="1">
      <alignment horizontal="center" vertical="center" wrapText="1"/>
    </xf>
    <xf numFmtId="0" fontId="18" fillId="0" borderId="14" xfId="56" applyFont="1" applyBorder="1" applyAlignment="1">
      <alignment vertical="center"/>
      <protection/>
    </xf>
    <xf numFmtId="0" fontId="18" fillId="0" borderId="15" xfId="56" applyFont="1" applyBorder="1" applyAlignment="1">
      <alignment vertical="center"/>
      <protection/>
    </xf>
    <xf numFmtId="0" fontId="18" fillId="0" borderId="16" xfId="56" applyFont="1" applyBorder="1" applyAlignment="1">
      <alignment vertical="center"/>
      <protection/>
    </xf>
    <xf numFmtId="0" fontId="22" fillId="0" borderId="17" xfId="56" applyFont="1" applyBorder="1" applyAlignment="1">
      <alignment vertical="center"/>
      <protection/>
    </xf>
    <xf numFmtId="0" fontId="22" fillId="0" borderId="0" xfId="56" applyFont="1" applyBorder="1" applyAlignment="1">
      <alignment vertical="center"/>
      <protection/>
    </xf>
    <xf numFmtId="0" fontId="22" fillId="0" borderId="18" xfId="56" applyFont="1" applyBorder="1" applyAlignment="1">
      <alignment vertical="center"/>
      <protection/>
    </xf>
    <xf numFmtId="0" fontId="24" fillId="0" borderId="16" xfId="56" applyFont="1" applyBorder="1" applyAlignment="1">
      <alignment vertical="center"/>
      <protection/>
    </xf>
    <xf numFmtId="0" fontId="21" fillId="0" borderId="19" xfId="56" applyFont="1" applyBorder="1" applyAlignment="1">
      <alignment horizontal="center" vertical="center"/>
      <protection/>
    </xf>
    <xf numFmtId="0" fontId="21" fillId="0" borderId="20" xfId="56" applyFont="1" applyBorder="1" applyAlignment="1">
      <alignment horizontal="center" vertical="center"/>
      <protection/>
    </xf>
    <xf numFmtId="0" fontId="24" fillId="0" borderId="0" xfId="56" applyFont="1" applyBorder="1" applyAlignment="1">
      <alignment horizontal="center" vertical="center"/>
      <protection/>
    </xf>
    <xf numFmtId="0" fontId="24" fillId="0" borderId="18" xfId="56" applyFont="1" applyBorder="1" applyAlignment="1">
      <alignment horizontal="center" vertical="center"/>
      <protection/>
    </xf>
    <xf numFmtId="0" fontId="24" fillId="0" borderId="21" xfId="56" applyFont="1" applyBorder="1" applyAlignment="1">
      <alignment horizontal="justify" vertical="center" wrapText="1"/>
      <protection/>
    </xf>
    <xf numFmtId="0" fontId="24" fillId="0" borderId="22" xfId="56" applyFont="1" applyBorder="1" applyAlignment="1">
      <alignment horizontal="justify" vertical="center" wrapText="1"/>
      <protection/>
    </xf>
    <xf numFmtId="0" fontId="24" fillId="0" borderId="22" xfId="56" applyFont="1" applyBorder="1" applyAlignment="1">
      <alignment vertical="center"/>
      <protection/>
    </xf>
    <xf numFmtId="0" fontId="24" fillId="0" borderId="22" xfId="56" applyFont="1" applyBorder="1" applyAlignment="1">
      <alignment horizontal="right" vertical="center"/>
      <protection/>
    </xf>
    <xf numFmtId="0" fontId="21" fillId="0" borderId="23" xfId="56" applyFont="1" applyBorder="1" applyAlignment="1">
      <alignment horizontal="center" vertical="center"/>
      <protection/>
    </xf>
    <xf numFmtId="0" fontId="24" fillId="0" borderId="21" xfId="56" applyFont="1" applyBorder="1" applyAlignment="1">
      <alignment horizontal="center" vertical="center" wrapText="1"/>
      <protection/>
    </xf>
    <xf numFmtId="0" fontId="24" fillId="0" borderId="22" xfId="56" applyFont="1" applyBorder="1" applyAlignment="1">
      <alignment horizontal="center" vertical="center" wrapText="1"/>
      <protection/>
    </xf>
    <xf numFmtId="0" fontId="24" fillId="0" borderId="23" xfId="56" applyFont="1" applyBorder="1" applyAlignment="1">
      <alignment horizontal="center" vertical="center" wrapText="1"/>
      <protection/>
    </xf>
    <xf numFmtId="0" fontId="24" fillId="0" borderId="21" xfId="56" applyFont="1" applyBorder="1" applyAlignment="1">
      <alignment vertical="center" wrapText="1"/>
      <protection/>
    </xf>
    <xf numFmtId="0" fontId="24" fillId="0" borderId="22" xfId="56" applyFont="1" applyBorder="1" applyAlignment="1">
      <alignment vertical="center" wrapText="1"/>
      <protection/>
    </xf>
    <xf numFmtId="0" fontId="24" fillId="0" borderId="23" xfId="56" applyFont="1" applyBorder="1" applyAlignment="1">
      <alignment vertical="center" wrapText="1"/>
      <protection/>
    </xf>
    <xf numFmtId="0" fontId="0" fillId="0" borderId="0" xfId="0" applyAlignment="1">
      <alignment horizontal="center"/>
    </xf>
    <xf numFmtId="0" fontId="0" fillId="0" borderId="10" xfId="0" applyBorder="1" applyAlignment="1">
      <alignment horizontal="center" vertical="center"/>
    </xf>
    <xf numFmtId="0" fontId="87" fillId="0" borderId="10" xfId="0" applyFont="1" applyBorder="1" applyAlignment="1">
      <alignment vertical="center" wrapText="1"/>
    </xf>
    <xf numFmtId="0" fontId="25" fillId="0" borderId="10" xfId="0" applyFont="1" applyBorder="1" applyAlignment="1">
      <alignment horizontal="left" vertical="center"/>
    </xf>
    <xf numFmtId="0" fontId="25" fillId="0" borderId="10" xfId="0" applyFont="1" applyFill="1" applyBorder="1" applyAlignment="1">
      <alignment horizontal="left" vertical="center"/>
    </xf>
    <xf numFmtId="0" fontId="88" fillId="38" borderId="10" xfId="0" applyFont="1" applyFill="1" applyBorder="1" applyAlignment="1">
      <alignment horizontal="center" vertical="center"/>
    </xf>
    <xf numFmtId="0" fontId="89" fillId="0" borderId="10" xfId="0" applyFont="1" applyBorder="1" applyAlignment="1">
      <alignment vertical="center" wrapText="1"/>
    </xf>
    <xf numFmtId="0" fontId="89" fillId="39" borderId="10" xfId="0" applyFont="1" applyFill="1" applyBorder="1" applyAlignment="1">
      <alignment horizontal="left" vertical="center" wrapText="1"/>
    </xf>
    <xf numFmtId="0" fontId="89" fillId="0" borderId="10" xfId="0" applyFont="1" applyBorder="1" applyAlignment="1">
      <alignment horizontal="left" vertical="center" wrapText="1"/>
    </xf>
    <xf numFmtId="0" fontId="89" fillId="39" borderId="10" xfId="0" applyFont="1" applyFill="1" applyBorder="1" applyAlignment="1">
      <alignment vertical="center" wrapText="1"/>
    </xf>
    <xf numFmtId="0" fontId="90" fillId="38" borderId="10" xfId="0" applyFont="1" applyFill="1" applyBorder="1" applyAlignment="1">
      <alignment horizontal="center" vertical="center"/>
    </xf>
    <xf numFmtId="0" fontId="88" fillId="0" borderId="24" xfId="0" applyFont="1" applyBorder="1" applyAlignment="1">
      <alignment horizontal="center" vertical="center" wrapText="1"/>
    </xf>
    <xf numFmtId="0" fontId="88" fillId="0" borderId="11" xfId="0" applyFont="1" applyBorder="1" applyAlignment="1">
      <alignment horizontal="center" vertical="center"/>
    </xf>
    <xf numFmtId="0" fontId="91" fillId="40" borderId="10" xfId="0" applyFont="1" applyFill="1" applyBorder="1" applyAlignment="1">
      <alignment horizontal="center"/>
    </xf>
    <xf numFmtId="0" fontId="92" fillId="39" borderId="10" xfId="0" applyFont="1" applyFill="1" applyBorder="1" applyAlignment="1">
      <alignment horizontal="left" vertical="center" wrapText="1"/>
    </xf>
    <xf numFmtId="0" fontId="92" fillId="0" borderId="10" xfId="0" applyFont="1" applyBorder="1" applyAlignment="1">
      <alignment horizontal="left" vertical="center" wrapText="1"/>
    </xf>
    <xf numFmtId="0" fontId="90" fillId="0" borderId="10" xfId="0" applyFont="1" applyBorder="1" applyAlignment="1">
      <alignment horizontal="left" vertical="center" wrapText="1"/>
    </xf>
    <xf numFmtId="2" fontId="88" fillId="41" borderId="10" xfId="60" applyNumberFormat="1" applyFont="1" applyFill="1" applyBorder="1" applyAlignment="1">
      <alignment horizontal="center" vertical="center"/>
    </xf>
    <xf numFmtId="2" fontId="91" fillId="40" borderId="10" xfId="0" applyNumberFormat="1" applyFont="1" applyFill="1" applyBorder="1" applyAlignment="1">
      <alignment horizontal="center"/>
    </xf>
    <xf numFmtId="2" fontId="89" fillId="0" borderId="10" xfId="60" applyNumberFormat="1" applyFont="1" applyFill="1" applyBorder="1" applyAlignment="1">
      <alignment horizontal="center" vertical="center"/>
    </xf>
    <xf numFmtId="2" fontId="93" fillId="23" borderId="10" xfId="60" applyNumberFormat="1" applyFont="1" applyFill="1" applyBorder="1" applyAlignment="1">
      <alignment horizontal="center" vertical="center" wrapText="1"/>
    </xf>
    <xf numFmtId="0" fontId="80" fillId="0" borderId="10" xfId="0" applyFont="1" applyBorder="1" applyAlignment="1">
      <alignment horizontal="center" vertical="center" wrapText="1"/>
    </xf>
    <xf numFmtId="0" fontId="94" fillId="35" borderId="0" xfId="0" applyFont="1" applyFill="1" applyBorder="1" applyAlignment="1">
      <alignment horizontal="center"/>
    </xf>
    <xf numFmtId="2" fontId="89" fillId="0" borderId="10" xfId="60" applyNumberFormat="1" applyFont="1" applyFill="1" applyBorder="1" applyAlignment="1">
      <alignment horizontal="center" vertical="center"/>
    </xf>
    <xf numFmtId="0" fontId="80" fillId="0" borderId="0" xfId="0" applyFont="1" applyBorder="1" applyAlignment="1">
      <alignment horizontal="center" vertical="center" wrapText="1"/>
    </xf>
    <xf numFmtId="0" fontId="80" fillId="0" borderId="0" xfId="0" applyFont="1" applyBorder="1" applyAlignment="1">
      <alignment vertical="center" wrapText="1"/>
    </xf>
    <xf numFmtId="0" fontId="3" fillId="0" borderId="10" xfId="0" applyFont="1" applyBorder="1" applyAlignment="1">
      <alignment horizontal="center" vertical="center" wrapText="1"/>
    </xf>
    <xf numFmtId="2" fontId="80" fillId="37" borderId="0" xfId="0" applyNumberFormat="1" applyFont="1" applyFill="1" applyBorder="1" applyAlignment="1">
      <alignment horizontal="center" vertical="center"/>
    </xf>
    <xf numFmtId="2" fontId="89" fillId="0" borderId="0" xfId="60" applyNumberFormat="1" applyFont="1" applyFill="1" applyBorder="1" applyAlignment="1">
      <alignment horizontal="center" vertical="center"/>
    </xf>
    <xf numFmtId="2" fontId="91" fillId="40" borderId="0" xfId="0" applyNumberFormat="1" applyFont="1" applyFill="1" applyBorder="1" applyAlignment="1">
      <alignment horizontal="center"/>
    </xf>
    <xf numFmtId="2" fontId="0" fillId="0" borderId="0" xfId="0" applyNumberFormat="1" applyAlignment="1">
      <alignment/>
    </xf>
    <xf numFmtId="0" fontId="83" fillId="0" borderId="10" xfId="0" applyFont="1" applyBorder="1" applyAlignment="1">
      <alignment horizontal="center" vertical="center" wrapText="1"/>
    </xf>
    <xf numFmtId="0" fontId="83" fillId="0" borderId="25" xfId="0" applyFont="1" applyBorder="1" applyAlignment="1">
      <alignment vertical="center" wrapText="1"/>
    </xf>
    <xf numFmtId="2" fontId="80" fillId="37" borderId="25" xfId="0" applyNumberFormat="1" applyFont="1" applyFill="1" applyBorder="1" applyAlignment="1">
      <alignment horizontal="center" vertical="center"/>
    </xf>
    <xf numFmtId="2" fontId="89" fillId="0" borderId="10" xfId="60" applyNumberFormat="1" applyFont="1" applyFill="1" applyBorder="1" applyAlignment="1">
      <alignment horizontal="center" vertical="center"/>
    </xf>
    <xf numFmtId="2" fontId="29" fillId="37" borderId="10" xfId="0" applyNumberFormat="1" applyFont="1" applyFill="1" applyBorder="1" applyAlignment="1">
      <alignment horizontal="left" vertical="top" wrapText="1"/>
    </xf>
    <xf numFmtId="2" fontId="95" fillId="37" borderId="10" xfId="0" applyNumberFormat="1" applyFont="1" applyFill="1" applyBorder="1" applyAlignment="1">
      <alignment horizontal="center" vertical="center" wrapText="1"/>
    </xf>
    <xf numFmtId="2" fontId="95" fillId="37" borderId="10" xfId="0" applyNumberFormat="1" applyFont="1" applyFill="1" applyBorder="1" applyAlignment="1">
      <alignment horizontal="left" vertical="top" wrapText="1"/>
    </xf>
    <xf numFmtId="2" fontId="95" fillId="37" borderId="10" xfId="0" applyNumberFormat="1" applyFont="1" applyFill="1" applyBorder="1" applyAlignment="1">
      <alignment horizontal="left" vertical="center" wrapText="1"/>
    </xf>
    <xf numFmtId="0" fontId="27" fillId="37" borderId="10" xfId="0" applyNumberFormat="1" applyFont="1" applyFill="1" applyBorder="1" applyAlignment="1">
      <alignment vertical="top" wrapText="1"/>
    </xf>
    <xf numFmtId="2" fontId="96" fillId="34" borderId="10" xfId="0" applyNumberFormat="1" applyFont="1" applyFill="1" applyBorder="1" applyAlignment="1">
      <alignment horizontal="center" vertical="center"/>
    </xf>
    <xf numFmtId="0" fontId="27" fillId="0" borderId="10" xfId="0" applyNumberFormat="1" applyFont="1" applyFill="1" applyBorder="1" applyAlignment="1">
      <alignment vertical="top" wrapText="1"/>
    </xf>
    <xf numFmtId="0" fontId="27" fillId="37" borderId="10" xfId="0" applyNumberFormat="1" applyFont="1" applyFill="1" applyBorder="1" applyAlignment="1">
      <alignment horizontal="left" vertical="top" wrapText="1"/>
    </xf>
    <xf numFmtId="2" fontId="92" fillId="42" borderId="10" xfId="58" applyNumberFormat="1" applyFont="1" applyFill="1" applyBorder="1" applyAlignment="1">
      <alignment horizontal="left" vertical="center" wrapText="1"/>
      <protection/>
    </xf>
    <xf numFmtId="2" fontId="92" fillId="0" borderId="10" xfId="60" applyNumberFormat="1" applyFont="1" applyFill="1" applyBorder="1" applyAlignment="1">
      <alignment vertical="center" wrapText="1"/>
    </xf>
    <xf numFmtId="2" fontId="92" fillId="0" borderId="10" xfId="60" applyNumberFormat="1" applyFont="1" applyFill="1" applyBorder="1" applyAlignment="1">
      <alignment horizontal="center" vertical="center" wrapText="1"/>
    </xf>
    <xf numFmtId="2" fontId="92" fillId="0" borderId="10" xfId="60" applyNumberFormat="1" applyFont="1" applyFill="1" applyBorder="1" applyAlignment="1">
      <alignment horizontal="center" vertical="top" wrapText="1"/>
    </xf>
    <xf numFmtId="2" fontId="95" fillId="0" borderId="10" xfId="0" applyNumberFormat="1" applyFont="1" applyBorder="1" applyAlignment="1">
      <alignment horizontal="center" vertical="center"/>
    </xf>
    <xf numFmtId="2" fontId="97" fillId="41" borderId="10" xfId="60" applyNumberFormat="1" applyFont="1" applyFill="1" applyBorder="1" applyAlignment="1">
      <alignment horizontal="center" vertical="center"/>
    </xf>
    <xf numFmtId="2" fontId="27" fillId="37" borderId="10" xfId="0" applyNumberFormat="1" applyFont="1" applyFill="1" applyBorder="1" applyAlignment="1">
      <alignment vertical="top" wrapText="1"/>
    </xf>
    <xf numFmtId="2" fontId="27" fillId="0" borderId="10" xfId="60" applyNumberFormat="1" applyFont="1" applyFill="1" applyBorder="1" applyAlignment="1">
      <alignment horizontal="center" vertical="center" wrapText="1"/>
    </xf>
    <xf numFmtId="2" fontId="98" fillId="0" borderId="10" xfId="47" applyNumberFormat="1" applyFont="1" applyFill="1" applyBorder="1" applyAlignment="1">
      <alignment horizontal="center" vertical="center"/>
    </xf>
    <xf numFmtId="2" fontId="92" fillId="0" borderId="13" xfId="60" applyNumberFormat="1" applyFont="1" applyFill="1" applyBorder="1" applyAlignment="1">
      <alignment vertical="center" wrapText="1"/>
    </xf>
    <xf numFmtId="2" fontId="99" fillId="0" borderId="10" xfId="47" applyNumberFormat="1" applyFont="1" applyFill="1" applyBorder="1" applyAlignment="1">
      <alignment horizontal="center" vertical="center" wrapText="1"/>
    </xf>
    <xf numFmtId="2" fontId="92" fillId="42" borderId="10" xfId="58" applyNumberFormat="1" applyFont="1" applyFill="1" applyBorder="1" applyAlignment="1">
      <alignment horizontal="left" vertical="top" wrapText="1"/>
      <protection/>
    </xf>
    <xf numFmtId="2" fontId="96" fillId="37" borderId="10" xfId="0" applyNumberFormat="1" applyFont="1" applyFill="1" applyBorder="1" applyAlignment="1">
      <alignment horizontal="left" vertical="top" wrapText="1"/>
    </xf>
    <xf numFmtId="2" fontId="80" fillId="37" borderId="26" xfId="0" applyNumberFormat="1" applyFont="1" applyFill="1" applyBorder="1" applyAlignment="1">
      <alignment horizontal="center" vertical="center"/>
    </xf>
    <xf numFmtId="2" fontId="86" fillId="37" borderId="25" xfId="0" applyNumberFormat="1" applyFont="1" applyFill="1" applyBorder="1" applyAlignment="1">
      <alignment vertical="center" wrapText="1"/>
    </xf>
    <xf numFmtId="2" fontId="93" fillId="43" borderId="25" xfId="0" applyNumberFormat="1" applyFont="1" applyFill="1" applyBorder="1" applyAlignment="1">
      <alignment vertical="center" wrapText="1"/>
    </xf>
    <xf numFmtId="2" fontId="27" fillId="37" borderId="10" xfId="0" applyNumberFormat="1" applyFont="1" applyFill="1" applyBorder="1" applyAlignment="1">
      <alignment horizontal="left" vertical="center" wrapText="1"/>
    </xf>
    <xf numFmtId="2" fontId="37" fillId="37" borderId="10" xfId="0" applyNumberFormat="1" applyFont="1" applyFill="1" applyBorder="1" applyAlignment="1">
      <alignment horizontal="left" vertical="center" wrapText="1"/>
    </xf>
    <xf numFmtId="2" fontId="95" fillId="37" borderId="10" xfId="0" applyNumberFormat="1" applyFont="1" applyFill="1" applyBorder="1" applyAlignment="1">
      <alignment horizontal="left" wrapText="1"/>
    </xf>
    <xf numFmtId="0" fontId="27" fillId="37" borderId="10" xfId="0" applyNumberFormat="1" applyFont="1" applyFill="1" applyBorder="1" applyAlignment="1">
      <alignment horizontal="justify" vertical="top" wrapText="1"/>
    </xf>
    <xf numFmtId="0" fontId="99" fillId="37" borderId="10" xfId="47" applyNumberFormat="1" applyFont="1" applyFill="1" applyBorder="1" applyAlignment="1">
      <alignment vertical="top" wrapText="1"/>
    </xf>
    <xf numFmtId="2" fontId="27" fillId="37" borderId="10" xfId="0" applyNumberFormat="1" applyFont="1" applyFill="1" applyBorder="1" applyAlignment="1">
      <alignment horizontal="left" vertical="top" wrapText="1"/>
    </xf>
    <xf numFmtId="0" fontId="92" fillId="0" borderId="10" xfId="0" applyNumberFormat="1" applyFont="1" applyFill="1" applyBorder="1" applyAlignment="1">
      <alignment vertical="top" wrapText="1"/>
    </xf>
    <xf numFmtId="2" fontId="100" fillId="37" borderId="10" xfId="0" applyNumberFormat="1" applyFont="1" applyFill="1" applyBorder="1" applyAlignment="1">
      <alignment horizontal="center" vertical="center" wrapText="1"/>
    </xf>
    <xf numFmtId="0" fontId="31" fillId="37" borderId="10" xfId="34" applyFont="1" applyFill="1" applyBorder="1" applyAlignment="1">
      <alignment horizontal="center" vertical="center" wrapText="1"/>
    </xf>
    <xf numFmtId="2" fontId="27" fillId="0" borderId="10" xfId="0" applyNumberFormat="1" applyFont="1" applyBorder="1" applyAlignment="1">
      <alignment horizontal="center" vertical="center" wrapText="1"/>
    </xf>
    <xf numFmtId="0" fontId="85" fillId="0" borderId="20" xfId="0" applyFont="1" applyBorder="1" applyAlignment="1">
      <alignment horizontal="center" vertical="center" wrapText="1"/>
    </xf>
    <xf numFmtId="0" fontId="85" fillId="0" borderId="26"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27" xfId="0" applyFont="1" applyBorder="1" applyAlignment="1">
      <alignment horizontal="center" vertical="center" wrapText="1"/>
    </xf>
    <xf numFmtId="0" fontId="81" fillId="0" borderId="12"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29" xfId="0" applyFont="1" applyBorder="1" applyAlignment="1">
      <alignment horizontal="center" vertical="center" wrapText="1"/>
    </xf>
    <xf numFmtId="0" fontId="83" fillId="0" borderId="20"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26" xfId="0" applyFont="1" applyBorder="1" applyAlignment="1">
      <alignment horizontal="center" vertical="center" wrapText="1"/>
    </xf>
    <xf numFmtId="0" fontId="80" fillId="0" borderId="20" xfId="0" applyFont="1" applyBorder="1" applyAlignment="1">
      <alignment horizontal="center" vertical="center" wrapText="1"/>
    </xf>
    <xf numFmtId="0" fontId="86" fillId="0" borderId="25" xfId="0" applyFont="1" applyBorder="1" applyAlignment="1">
      <alignment horizontal="center" vertical="center" wrapText="1"/>
    </xf>
    <xf numFmtId="0" fontId="86" fillId="0" borderId="20" xfId="0" applyFont="1" applyBorder="1" applyAlignment="1">
      <alignment horizontal="center" vertical="center" wrapText="1"/>
    </xf>
    <xf numFmtId="0" fontId="86" fillId="0" borderId="26" xfId="0" applyFont="1" applyBorder="1" applyAlignment="1">
      <alignment horizontal="center" vertical="center" wrapText="1"/>
    </xf>
    <xf numFmtId="2" fontId="89" fillId="0" borderId="14" xfId="60" applyNumberFormat="1" applyFont="1" applyFill="1" applyBorder="1" applyAlignment="1">
      <alignment horizontal="center" vertical="center"/>
    </xf>
    <xf numFmtId="2" fontId="89" fillId="0" borderId="16" xfId="60" applyNumberFormat="1" applyFont="1" applyFill="1" applyBorder="1" applyAlignment="1">
      <alignment horizontal="center" vertical="center"/>
    </xf>
    <xf numFmtId="2" fontId="89" fillId="0" borderId="28" xfId="60" applyNumberFormat="1" applyFont="1" applyFill="1" applyBorder="1" applyAlignment="1">
      <alignment horizontal="center" vertical="center"/>
    </xf>
    <xf numFmtId="2" fontId="89" fillId="0" borderId="13" xfId="60" applyNumberFormat="1" applyFont="1" applyFill="1" applyBorder="1" applyAlignment="1">
      <alignment horizontal="center" vertical="center"/>
    </xf>
    <xf numFmtId="2" fontId="89" fillId="0" borderId="27" xfId="60" applyNumberFormat="1" applyFont="1" applyFill="1" applyBorder="1" applyAlignment="1">
      <alignment horizontal="center" vertical="center"/>
    </xf>
    <xf numFmtId="2" fontId="89" fillId="0" borderId="12" xfId="60" applyNumberFormat="1" applyFont="1" applyFill="1" applyBorder="1" applyAlignment="1">
      <alignment horizontal="center" vertical="center"/>
    </xf>
    <xf numFmtId="2" fontId="27" fillId="0" borderId="13" xfId="60" applyNumberFormat="1" applyFont="1" applyFill="1" applyBorder="1" applyAlignment="1">
      <alignment horizontal="center" vertical="center" wrapText="1"/>
    </xf>
    <xf numFmtId="2" fontId="27" fillId="0" borderId="12" xfId="60" applyNumberFormat="1" applyFont="1" applyFill="1" applyBorder="1" applyAlignment="1">
      <alignment horizontal="center" vertical="center" wrapText="1"/>
    </xf>
    <xf numFmtId="2" fontId="95" fillId="0" borderId="13" xfId="0" applyNumberFormat="1" applyFont="1" applyBorder="1" applyAlignment="1">
      <alignment horizontal="center" vertical="center"/>
    </xf>
    <xf numFmtId="2" fontId="95" fillId="0" borderId="12" xfId="0" applyNumberFormat="1" applyFont="1" applyBorder="1" applyAlignment="1">
      <alignment horizontal="center" vertical="center"/>
    </xf>
    <xf numFmtId="2" fontId="27" fillId="37" borderId="13" xfId="60" applyNumberFormat="1" applyFont="1" applyFill="1" applyBorder="1" applyAlignment="1">
      <alignment horizontal="center" vertical="top" wrapText="1"/>
    </xf>
    <xf numFmtId="2" fontId="27" fillId="37" borderId="27" xfId="60" applyNumberFormat="1" applyFont="1" applyFill="1" applyBorder="1" applyAlignment="1">
      <alignment horizontal="center" vertical="top" wrapText="1"/>
    </xf>
    <xf numFmtId="2" fontId="27" fillId="37" borderId="12" xfId="60" applyNumberFormat="1" applyFont="1" applyFill="1" applyBorder="1" applyAlignment="1">
      <alignment horizontal="center" vertical="top" wrapText="1"/>
    </xf>
    <xf numFmtId="2" fontId="92" fillId="0" borderId="13" xfId="60" applyNumberFormat="1" applyFont="1" applyFill="1" applyBorder="1" applyAlignment="1">
      <alignment horizontal="left" vertical="center"/>
    </xf>
    <xf numFmtId="2" fontId="92" fillId="0" borderId="27" xfId="60" applyNumberFormat="1" applyFont="1" applyFill="1" applyBorder="1" applyAlignment="1">
      <alignment horizontal="left" vertical="center"/>
    </xf>
    <xf numFmtId="2" fontId="92" fillId="0" borderId="12" xfId="60" applyNumberFormat="1" applyFont="1" applyFill="1" applyBorder="1" applyAlignment="1">
      <alignment horizontal="left" vertical="center"/>
    </xf>
    <xf numFmtId="2" fontId="92" fillId="0" borderId="13" xfId="60" applyNumberFormat="1" applyFont="1" applyFill="1" applyBorder="1" applyAlignment="1">
      <alignment horizontal="center" vertical="center" wrapText="1"/>
    </xf>
    <xf numFmtId="2" fontId="92" fillId="0" borderId="27" xfId="60" applyNumberFormat="1" applyFont="1" applyFill="1" applyBorder="1" applyAlignment="1">
      <alignment horizontal="center" vertical="center"/>
    </xf>
    <xf numFmtId="2" fontId="92" fillId="0" borderId="12" xfId="60" applyNumberFormat="1" applyFont="1" applyFill="1" applyBorder="1" applyAlignment="1">
      <alignment horizontal="center" vertical="center"/>
    </xf>
    <xf numFmtId="2" fontId="27" fillId="0" borderId="27" xfId="60" applyNumberFormat="1" applyFont="1" applyFill="1" applyBorder="1" applyAlignment="1">
      <alignment horizontal="center" vertical="center" wrapText="1"/>
    </xf>
    <xf numFmtId="2" fontId="92" fillId="0" borderId="13" xfId="60" applyNumberFormat="1" applyFont="1" applyFill="1" applyBorder="1" applyAlignment="1">
      <alignment horizontal="left" vertical="top" wrapText="1"/>
    </xf>
    <xf numFmtId="2" fontId="92" fillId="0" borderId="27" xfId="60" applyNumberFormat="1" applyFont="1" applyFill="1" applyBorder="1" applyAlignment="1">
      <alignment horizontal="left" vertical="top"/>
    </xf>
    <xf numFmtId="2" fontId="92" fillId="0" borderId="12" xfId="60" applyNumberFormat="1" applyFont="1" applyFill="1" applyBorder="1" applyAlignment="1">
      <alignment horizontal="left" vertical="top"/>
    </xf>
    <xf numFmtId="0" fontId="88" fillId="0" borderId="30" xfId="0" applyFont="1" applyBorder="1" applyAlignment="1">
      <alignment horizontal="center" vertical="center" wrapText="1"/>
    </xf>
    <xf numFmtId="0" fontId="88" fillId="0" borderId="31" xfId="0" applyFont="1" applyBorder="1" applyAlignment="1">
      <alignment horizontal="center" vertical="center" wrapText="1"/>
    </xf>
    <xf numFmtId="0" fontId="90" fillId="0" borderId="10" xfId="0" applyFont="1" applyBorder="1" applyAlignment="1">
      <alignment horizontal="left" vertical="center" wrapText="1"/>
    </xf>
    <xf numFmtId="0" fontId="89" fillId="39" borderId="10" xfId="0" applyFont="1" applyFill="1" applyBorder="1" applyAlignment="1">
      <alignment horizontal="left" vertical="center" wrapText="1"/>
    </xf>
    <xf numFmtId="0" fontId="88" fillId="0" borderId="24" xfId="0" applyFont="1" applyBorder="1" applyAlignment="1">
      <alignment horizontal="center" vertical="center" wrapText="1"/>
    </xf>
    <xf numFmtId="0" fontId="89" fillId="0" borderId="10" xfId="0" applyFont="1" applyBorder="1" applyAlignment="1">
      <alignment horizontal="left" vertical="center" wrapText="1"/>
    </xf>
    <xf numFmtId="0" fontId="80" fillId="0" borderId="10" xfId="0" applyFont="1" applyBorder="1" applyAlignment="1">
      <alignment horizontal="center" vertical="center" wrapText="1"/>
    </xf>
    <xf numFmtId="0" fontId="94" fillId="35" borderId="17" xfId="0" applyFont="1" applyFill="1" applyBorder="1" applyAlignment="1">
      <alignment horizontal="center"/>
    </xf>
    <xf numFmtId="0" fontId="94" fillId="35" borderId="0" xfId="0" applyFont="1" applyFill="1" applyBorder="1" applyAlignment="1">
      <alignment horizontal="center"/>
    </xf>
    <xf numFmtId="0" fontId="81" fillId="0" borderId="11" xfId="0" applyFont="1" applyBorder="1" applyAlignment="1">
      <alignment horizontal="center" vertical="top" wrapText="1"/>
    </xf>
    <xf numFmtId="0" fontId="18" fillId="0" borderId="13" xfId="0" applyNumberFormat="1" applyFont="1" applyBorder="1" applyAlignment="1">
      <alignment vertical="top" wrapText="1"/>
    </xf>
    <xf numFmtId="0" fontId="18" fillId="0" borderId="27" xfId="0" applyNumberFormat="1" applyFont="1" applyBorder="1" applyAlignment="1">
      <alignment vertical="top" wrapText="1"/>
    </xf>
    <xf numFmtId="0" fontId="18" fillId="0" borderId="12" xfId="0" applyNumberFormat="1" applyFont="1" applyBorder="1" applyAlignment="1">
      <alignment vertical="top" wrapText="1"/>
    </xf>
    <xf numFmtId="0" fontId="18" fillId="0" borderId="13" xfId="0" applyNumberFormat="1" applyFont="1" applyBorder="1" applyAlignment="1">
      <alignment horizontal="left" vertical="top" wrapText="1"/>
    </xf>
    <xf numFmtId="0" fontId="18" fillId="0" borderId="27" xfId="0" applyNumberFormat="1" applyFont="1" applyBorder="1" applyAlignment="1">
      <alignment horizontal="left" vertical="top" wrapText="1"/>
    </xf>
    <xf numFmtId="0" fontId="18" fillId="0" borderId="12" xfId="0" applyNumberFormat="1" applyFont="1" applyBorder="1" applyAlignment="1">
      <alignment horizontal="left" vertical="top" wrapText="1"/>
    </xf>
    <xf numFmtId="0" fontId="18" fillId="0" borderId="10" xfId="0" applyNumberFormat="1" applyFont="1" applyBorder="1" applyAlignment="1">
      <alignment vertical="top" wrapText="1"/>
    </xf>
    <xf numFmtId="0" fontId="18" fillId="37" borderId="13" xfId="0" applyNumberFormat="1" applyFont="1" applyFill="1" applyBorder="1" applyAlignment="1">
      <alignment vertical="top" wrapText="1"/>
    </xf>
    <xf numFmtId="0" fontId="18" fillId="37" borderId="27" xfId="0" applyNumberFormat="1" applyFont="1" applyFill="1" applyBorder="1" applyAlignment="1">
      <alignment vertical="top" wrapText="1"/>
    </xf>
    <xf numFmtId="0" fontId="80" fillId="0" borderId="15" xfId="0" applyFont="1" applyBorder="1" applyAlignment="1">
      <alignment horizontal="center" vertical="center" wrapText="1"/>
    </xf>
    <xf numFmtId="0" fontId="81" fillId="0" borderId="11" xfId="0" applyFont="1" applyBorder="1" applyAlignment="1">
      <alignment horizontal="center" vertical="center" wrapText="1"/>
    </xf>
    <xf numFmtId="0" fontId="18" fillId="0" borderId="13" xfId="0" applyNumberFormat="1" applyFont="1" applyFill="1" applyBorder="1" applyAlignment="1">
      <alignment vertical="top" wrapText="1"/>
    </xf>
    <xf numFmtId="0" fontId="18" fillId="0" borderId="27" xfId="0" applyNumberFormat="1" applyFont="1" applyFill="1" applyBorder="1" applyAlignment="1">
      <alignment vertical="top" wrapText="1"/>
    </xf>
    <xf numFmtId="0" fontId="18" fillId="0" borderId="32" xfId="56" applyFont="1" applyBorder="1" applyAlignment="1">
      <alignment horizontal="center" vertical="center"/>
      <protection/>
    </xf>
    <xf numFmtId="0" fontId="18" fillId="0" borderId="33" xfId="56" applyFont="1" applyBorder="1" applyAlignment="1">
      <alignment horizontal="center" vertical="center"/>
      <protection/>
    </xf>
    <xf numFmtId="0" fontId="23" fillId="0" borderId="33" xfId="56" applyFont="1" applyBorder="1" applyAlignment="1">
      <alignment horizontal="center" vertical="center" wrapText="1"/>
      <protection/>
    </xf>
    <xf numFmtId="0" fontId="23" fillId="0" borderId="33" xfId="56" applyFont="1" applyBorder="1" applyAlignment="1">
      <alignment horizontal="center" vertical="center"/>
      <protection/>
    </xf>
    <xf numFmtId="0" fontId="27" fillId="0" borderId="34" xfId="56" applyFont="1" applyBorder="1" applyAlignment="1">
      <alignment horizontal="left" vertical="center" wrapText="1"/>
      <protection/>
    </xf>
    <xf numFmtId="0" fontId="27" fillId="0" borderId="35" xfId="56" applyFont="1" applyBorder="1" applyAlignment="1">
      <alignment horizontal="left" vertical="center"/>
      <protection/>
    </xf>
    <xf numFmtId="0" fontId="27" fillId="0" borderId="36" xfId="56" applyFont="1" applyBorder="1" applyAlignment="1">
      <alignment horizontal="left" vertical="center"/>
      <protection/>
    </xf>
    <xf numFmtId="0" fontId="18" fillId="0" borderId="37" xfId="56" applyFont="1" applyBorder="1" applyAlignment="1">
      <alignment horizontal="center" vertical="center"/>
      <protection/>
    </xf>
    <xf numFmtId="0" fontId="21" fillId="44" borderId="19" xfId="56" applyFont="1" applyFill="1" applyBorder="1" applyAlignment="1">
      <alignment horizontal="left" vertical="center"/>
      <protection/>
    </xf>
    <xf numFmtId="0" fontId="21" fillId="44" borderId="20" xfId="56" applyFont="1" applyFill="1" applyBorder="1" applyAlignment="1">
      <alignment horizontal="left" vertical="center"/>
      <protection/>
    </xf>
    <xf numFmtId="0" fontId="21" fillId="44" borderId="26" xfId="56" applyFont="1" applyFill="1" applyBorder="1" applyAlignment="1">
      <alignment horizontal="left" vertical="center"/>
      <protection/>
    </xf>
    <xf numFmtId="0" fontId="24" fillId="0" borderId="25" xfId="56" applyFont="1" applyBorder="1" applyAlignment="1">
      <alignment horizontal="left" vertical="center"/>
      <protection/>
    </xf>
    <xf numFmtId="0" fontId="24" fillId="0" borderId="20" xfId="56" applyFont="1" applyBorder="1" applyAlignment="1">
      <alignment horizontal="left" vertical="center"/>
      <protection/>
    </xf>
    <xf numFmtId="0" fontId="24" fillId="0" borderId="38" xfId="56" applyFont="1" applyBorder="1" applyAlignment="1">
      <alignment horizontal="left" vertical="center"/>
      <protection/>
    </xf>
    <xf numFmtId="0" fontId="24" fillId="0" borderId="11" xfId="56" applyFont="1" applyBorder="1" applyAlignment="1">
      <alignment horizontal="center" vertical="center" wrapText="1"/>
      <protection/>
    </xf>
    <xf numFmtId="0" fontId="24" fillId="0" borderId="10" xfId="56" applyFont="1" applyBorder="1" applyAlignment="1">
      <alignment horizontal="center" vertical="center" wrapText="1"/>
      <protection/>
    </xf>
    <xf numFmtId="0" fontId="24" fillId="0" borderId="39" xfId="56" applyFont="1" applyBorder="1" applyAlignment="1">
      <alignment horizontal="center" vertical="center" wrapText="1"/>
      <protection/>
    </xf>
    <xf numFmtId="0" fontId="21" fillId="44" borderId="11" xfId="56" applyFont="1" applyFill="1" applyBorder="1" applyAlignment="1">
      <alignment horizontal="center" vertical="center"/>
      <protection/>
    </xf>
    <xf numFmtId="0" fontId="21" fillId="44" borderId="10" xfId="56" applyFont="1" applyFill="1" applyBorder="1" applyAlignment="1">
      <alignment horizontal="center" vertical="center"/>
      <protection/>
    </xf>
    <xf numFmtId="0" fontId="21" fillId="44" borderId="25" xfId="56" applyFont="1" applyFill="1" applyBorder="1" applyAlignment="1">
      <alignment horizontal="center" vertical="center"/>
      <protection/>
    </xf>
    <xf numFmtId="0" fontId="21" fillId="44" borderId="20" xfId="56" applyFont="1" applyFill="1" applyBorder="1" applyAlignment="1">
      <alignment horizontal="center" vertical="center"/>
      <protection/>
    </xf>
    <xf numFmtId="0" fontId="21" fillId="44" borderId="38" xfId="56" applyFont="1" applyFill="1" applyBorder="1" applyAlignment="1">
      <alignment horizontal="center" vertical="center"/>
      <protection/>
    </xf>
    <xf numFmtId="0" fontId="24" fillId="45" borderId="14" xfId="56" applyFont="1" applyFill="1" applyBorder="1" applyAlignment="1">
      <alignment horizontal="center" vertical="center" wrapText="1"/>
      <protection/>
    </xf>
    <xf numFmtId="0" fontId="24" fillId="45" borderId="15" xfId="56" applyFont="1" applyFill="1" applyBorder="1" applyAlignment="1">
      <alignment horizontal="center" vertical="center" wrapText="1"/>
      <protection/>
    </xf>
    <xf numFmtId="0" fontId="24" fillId="45" borderId="40" xfId="56" applyFont="1" applyFill="1" applyBorder="1" applyAlignment="1">
      <alignment horizontal="center" vertical="center" wrapText="1"/>
      <protection/>
    </xf>
    <xf numFmtId="0" fontId="21" fillId="46" borderId="11" xfId="56" applyFont="1" applyFill="1" applyBorder="1" applyAlignment="1">
      <alignment horizontal="center" vertical="center"/>
      <protection/>
    </xf>
    <xf numFmtId="0" fontId="21" fillId="46" borderId="10" xfId="56" applyFont="1" applyFill="1" applyBorder="1" applyAlignment="1">
      <alignment horizontal="center" vertical="center"/>
      <protection/>
    </xf>
    <xf numFmtId="0" fontId="21" fillId="46" borderId="25" xfId="56" applyFont="1" applyFill="1" applyBorder="1" applyAlignment="1">
      <alignment horizontal="center" vertical="center" wrapText="1"/>
      <protection/>
    </xf>
    <xf numFmtId="0" fontId="21" fillId="46" borderId="20" xfId="56" applyFont="1" applyFill="1" applyBorder="1" applyAlignment="1">
      <alignment horizontal="center" vertical="center" wrapText="1"/>
      <protection/>
    </xf>
    <xf numFmtId="0" fontId="21" fillId="46" borderId="38" xfId="56" applyFont="1" applyFill="1" applyBorder="1" applyAlignment="1">
      <alignment horizontal="center" vertical="center" wrapText="1"/>
      <protection/>
    </xf>
    <xf numFmtId="0" fontId="24" fillId="0" borderId="11" xfId="56" applyFont="1" applyBorder="1" applyAlignment="1">
      <alignment horizontal="left" vertical="center" wrapText="1"/>
      <protection/>
    </xf>
    <xf numFmtId="0" fontId="24" fillId="0" borderId="10" xfId="56" applyFont="1" applyBorder="1" applyAlignment="1">
      <alignment horizontal="left" vertical="center" wrapText="1"/>
      <protection/>
    </xf>
    <xf numFmtId="1" fontId="24" fillId="37" borderId="10" xfId="56" applyNumberFormat="1" applyFont="1" applyFill="1" applyBorder="1" applyAlignment="1">
      <alignment horizontal="center" vertical="center" wrapText="1"/>
      <protection/>
    </xf>
    <xf numFmtId="1" fontId="24" fillId="37" borderId="39" xfId="56" applyNumberFormat="1" applyFont="1" applyFill="1" applyBorder="1" applyAlignment="1">
      <alignment horizontal="center" vertical="center" wrapText="1"/>
      <protection/>
    </xf>
    <xf numFmtId="0" fontId="21" fillId="46" borderId="19" xfId="56" applyFont="1" applyFill="1" applyBorder="1" applyAlignment="1">
      <alignment horizontal="center" vertical="center"/>
      <protection/>
    </xf>
    <xf numFmtId="0" fontId="21" fillId="46" borderId="20" xfId="56" applyFont="1" applyFill="1" applyBorder="1" applyAlignment="1">
      <alignment horizontal="center" vertical="center"/>
      <protection/>
    </xf>
    <xf numFmtId="0" fontId="21" fillId="46" borderId="38" xfId="56" applyFont="1" applyFill="1" applyBorder="1" applyAlignment="1">
      <alignment horizontal="center" vertical="center"/>
      <protection/>
    </xf>
    <xf numFmtId="0" fontId="21" fillId="46" borderId="25" xfId="56" applyFont="1" applyFill="1" applyBorder="1" applyAlignment="1">
      <alignment horizontal="center" vertical="center"/>
      <protection/>
    </xf>
    <xf numFmtId="0" fontId="21" fillId="46" borderId="41" xfId="56" applyFont="1" applyFill="1" applyBorder="1" applyAlignment="1">
      <alignment horizontal="center" vertical="center"/>
      <protection/>
    </xf>
    <xf numFmtId="0" fontId="21" fillId="46" borderId="15" xfId="56" applyFont="1" applyFill="1" applyBorder="1" applyAlignment="1">
      <alignment horizontal="center" vertical="center"/>
      <protection/>
    </xf>
    <xf numFmtId="0" fontId="21" fillId="46" borderId="42" xfId="56" applyFont="1" applyFill="1" applyBorder="1" applyAlignment="1">
      <alignment horizontal="center" vertical="center"/>
      <protection/>
    </xf>
    <xf numFmtId="0" fontId="0" fillId="37" borderId="10" xfId="0" applyFill="1" applyBorder="1" applyAlignment="1">
      <alignment horizontal="center"/>
    </xf>
    <xf numFmtId="9" fontId="24" fillId="0" borderId="19" xfId="56" applyNumberFormat="1" applyFont="1" applyBorder="1" applyAlignment="1">
      <alignment horizontal="center" vertical="center" wrapText="1"/>
      <protection/>
    </xf>
    <xf numFmtId="0" fontId="24" fillId="0" borderId="20" xfId="56" applyFont="1" applyBorder="1" applyAlignment="1">
      <alignment horizontal="center" vertical="center" wrapText="1"/>
      <protection/>
    </xf>
    <xf numFmtId="0" fontId="21" fillId="46" borderId="26" xfId="56" applyFont="1" applyFill="1" applyBorder="1" applyAlignment="1">
      <alignment horizontal="center" vertical="center"/>
      <protection/>
    </xf>
    <xf numFmtId="0" fontId="24" fillId="0" borderId="26" xfId="56" applyFont="1" applyBorder="1" applyAlignment="1">
      <alignment horizontal="center" vertical="center" wrapText="1"/>
      <protection/>
    </xf>
    <xf numFmtId="9" fontId="24" fillId="0" borderId="25" xfId="56" applyNumberFormat="1" applyFont="1" applyBorder="1" applyAlignment="1">
      <alignment horizontal="center" vertical="center" wrapText="1"/>
      <protection/>
    </xf>
    <xf numFmtId="0" fontId="24" fillId="0" borderId="38" xfId="56" applyFont="1" applyBorder="1" applyAlignment="1">
      <alignment horizontal="center" vertical="center" wrapText="1"/>
      <protection/>
    </xf>
    <xf numFmtId="0" fontId="21" fillId="46" borderId="21" xfId="56" applyFont="1" applyFill="1" applyBorder="1" applyAlignment="1">
      <alignment horizontal="center" vertical="center"/>
      <protection/>
    </xf>
    <xf numFmtId="0" fontId="21" fillId="46" borderId="22" xfId="56" applyFont="1" applyFill="1" applyBorder="1" applyAlignment="1">
      <alignment horizontal="center" vertical="center"/>
      <protection/>
    </xf>
    <xf numFmtId="0" fontId="21" fillId="46" borderId="29" xfId="56" applyFont="1" applyFill="1" applyBorder="1" applyAlignment="1">
      <alignment horizontal="center" vertical="center"/>
      <protection/>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left" vertical="center" wrapText="1"/>
    </xf>
    <xf numFmtId="0" fontId="0" fillId="0" borderId="20" xfId="0" applyBorder="1" applyAlignment="1">
      <alignment horizontal="left" vertical="center"/>
    </xf>
    <xf numFmtId="0" fontId="0" fillId="0" borderId="26" xfId="0" applyBorder="1" applyAlignment="1">
      <alignment horizontal="left" vertical="center"/>
    </xf>
    <xf numFmtId="0" fontId="0" fillId="0" borderId="20" xfId="0" applyBorder="1" applyAlignment="1">
      <alignment horizontal="center" vertical="center"/>
    </xf>
    <xf numFmtId="0" fontId="87" fillId="0" borderId="10" xfId="0" applyFont="1" applyBorder="1" applyAlignment="1">
      <alignment horizontal="center" vertical="center" wrapText="1"/>
    </xf>
    <xf numFmtId="0" fontId="76" fillId="0" borderId="10" xfId="0" applyFont="1" applyBorder="1" applyAlignment="1">
      <alignment horizontal="center" vertical="center" wrapText="1"/>
    </xf>
    <xf numFmtId="14" fontId="76" fillId="0" borderId="10" xfId="0" applyNumberFormat="1" applyFont="1" applyBorder="1" applyAlignment="1">
      <alignment horizontal="center" vertical="center" wrapText="1"/>
    </xf>
    <xf numFmtId="0" fontId="80" fillId="0" borderId="10" xfId="0" applyFont="1" applyBorder="1" applyAlignment="1">
      <alignment horizontal="justify" vertical="center" wrapText="1"/>
    </xf>
    <xf numFmtId="9" fontId="24" fillId="0" borderId="10" xfId="56" applyNumberFormat="1" applyFont="1" applyBorder="1" applyAlignment="1">
      <alignment horizontal="center" vertical="center" wrapText="1"/>
      <protection/>
    </xf>
    <xf numFmtId="0" fontId="24" fillId="0" borderId="19" xfId="56" applyFont="1" applyBorder="1" applyAlignment="1">
      <alignment horizontal="center" vertical="center" wrapText="1"/>
      <protection/>
    </xf>
    <xf numFmtId="0" fontId="24" fillId="37" borderId="10" xfId="56" applyFont="1" applyFill="1" applyBorder="1" applyAlignment="1">
      <alignment horizontal="center" vertical="center" wrapText="1"/>
      <protection/>
    </xf>
    <xf numFmtId="0" fontId="24" fillId="0" borderId="11" xfId="56" applyFont="1" applyBorder="1" applyAlignment="1">
      <alignment horizontal="justify" vertical="center" wrapText="1"/>
      <protection/>
    </xf>
    <xf numFmtId="0" fontId="24" fillId="0" borderId="10" xfId="56" applyFont="1" applyBorder="1" applyAlignment="1">
      <alignment horizontal="justify"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Calculation"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2 2" xfId="57"/>
    <cellStyle name="Normal 3"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1104900</xdr:colOff>
      <xdr:row>0</xdr:row>
      <xdr:rowOff>66675</xdr:rowOff>
    </xdr:from>
    <xdr:to>
      <xdr:col>15</xdr:col>
      <xdr:colOff>742950</xdr:colOff>
      <xdr:row>0</xdr:row>
      <xdr:rowOff>1266825</xdr:rowOff>
    </xdr:to>
    <xdr:pic>
      <xdr:nvPicPr>
        <xdr:cNvPr id="1" name="Picture 31"/>
        <xdr:cNvPicPr preferRelativeResize="1">
          <a:picLocks noChangeAspect="1"/>
        </xdr:cNvPicPr>
      </xdr:nvPicPr>
      <xdr:blipFill>
        <a:blip r:embed="rId1"/>
        <a:stretch>
          <a:fillRect/>
        </a:stretch>
      </xdr:blipFill>
      <xdr:spPr>
        <a:xfrm>
          <a:off x="25050750" y="66675"/>
          <a:ext cx="1343025" cy="1200150"/>
        </a:xfrm>
        <a:prstGeom prst="rect">
          <a:avLst/>
        </a:prstGeom>
        <a:noFill/>
        <a:ln w="9525" cmpd="sng">
          <a:noFill/>
        </a:ln>
      </xdr:spPr>
    </xdr:pic>
    <xdr:clientData/>
  </xdr:twoCellAnchor>
  <xdr:twoCellAnchor>
    <xdr:from>
      <xdr:col>0</xdr:col>
      <xdr:colOff>428625</xdr:colOff>
      <xdr:row>0</xdr:row>
      <xdr:rowOff>133350</xdr:rowOff>
    </xdr:from>
    <xdr:to>
      <xdr:col>0</xdr:col>
      <xdr:colOff>1685925</xdr:colOff>
      <xdr:row>0</xdr:row>
      <xdr:rowOff>1352550</xdr:rowOff>
    </xdr:to>
    <xdr:pic>
      <xdr:nvPicPr>
        <xdr:cNvPr id="2" name="Picture 1" descr="Escudo Bogotá_sds_color"/>
        <xdr:cNvPicPr preferRelativeResize="1">
          <a:picLocks noChangeAspect="1"/>
        </xdr:cNvPicPr>
      </xdr:nvPicPr>
      <xdr:blipFill>
        <a:blip r:embed="rId2"/>
        <a:stretch>
          <a:fillRect/>
        </a:stretch>
      </xdr:blipFill>
      <xdr:spPr>
        <a:xfrm>
          <a:off x="428625" y="133350"/>
          <a:ext cx="12573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257175</xdr:rowOff>
    </xdr:from>
    <xdr:to>
      <xdr:col>0</xdr:col>
      <xdr:colOff>1276350</xdr:colOff>
      <xdr:row>1</xdr:row>
      <xdr:rowOff>1514475</xdr:rowOff>
    </xdr:to>
    <xdr:pic>
      <xdr:nvPicPr>
        <xdr:cNvPr id="1" name="Picture 1" descr="Escudo Bogotá_sds_color"/>
        <xdr:cNvPicPr preferRelativeResize="1">
          <a:picLocks noChangeAspect="1"/>
        </xdr:cNvPicPr>
      </xdr:nvPicPr>
      <xdr:blipFill>
        <a:blip r:embed="rId1"/>
        <a:stretch>
          <a:fillRect/>
        </a:stretch>
      </xdr:blipFill>
      <xdr:spPr>
        <a:xfrm>
          <a:off x="123825" y="447675"/>
          <a:ext cx="1152525" cy="1257300"/>
        </a:xfrm>
        <a:prstGeom prst="rect">
          <a:avLst/>
        </a:prstGeom>
        <a:noFill/>
        <a:ln w="9525" cmpd="sng">
          <a:noFill/>
        </a:ln>
      </xdr:spPr>
    </xdr:pic>
    <xdr:clientData/>
  </xdr:twoCellAnchor>
  <xdr:twoCellAnchor editAs="oneCell">
    <xdr:from>
      <xdr:col>12</xdr:col>
      <xdr:colOff>247650</xdr:colOff>
      <xdr:row>1</xdr:row>
      <xdr:rowOff>285750</xdr:rowOff>
    </xdr:from>
    <xdr:to>
      <xdr:col>12</xdr:col>
      <xdr:colOff>1562100</xdr:colOff>
      <xdr:row>1</xdr:row>
      <xdr:rowOff>1524000</xdr:rowOff>
    </xdr:to>
    <xdr:pic>
      <xdr:nvPicPr>
        <xdr:cNvPr id="2" name="Picture 31"/>
        <xdr:cNvPicPr preferRelativeResize="1">
          <a:picLocks noChangeAspect="1"/>
        </xdr:cNvPicPr>
      </xdr:nvPicPr>
      <xdr:blipFill>
        <a:blip r:embed="rId2"/>
        <a:stretch>
          <a:fillRect/>
        </a:stretch>
      </xdr:blipFill>
      <xdr:spPr>
        <a:xfrm>
          <a:off x="24060150" y="476250"/>
          <a:ext cx="1314450" cy="1238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aludcapital.gov.co/Paginas2/Salud_Urbana.aspx" TargetMode="External" /><Relationship Id="rId2" Type="http://schemas.openxmlformats.org/officeDocument/2006/relationships/hyperlink" Target="http://www.saludcapital.gov.co/Paginas2/Datos_abiertos1.aspx" TargetMode="External" /><Relationship Id="rId3" Type="http://schemas.openxmlformats.org/officeDocument/2006/relationships/hyperlink" Target="http://www.saludcapital.gov.co/Paginas2/Tramitesyservicios.aspx"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U8"/>
  <sheetViews>
    <sheetView tabSelected="1" view="pageBreakPreview" zoomScaleNormal="70" zoomScaleSheetLayoutView="100" zoomScalePageLayoutView="0" workbookViewId="0" topLeftCell="A1">
      <selection activeCell="D3" sqref="D3"/>
    </sheetView>
  </sheetViews>
  <sheetFormatPr defaultColWidth="11.421875" defaultRowHeight="15"/>
  <cols>
    <col min="1" max="1" width="32.7109375" style="10" bestFit="1" customWidth="1"/>
    <col min="2" max="2" width="27.8515625" style="10" customWidth="1"/>
    <col min="3" max="3" width="19.140625" style="10" bestFit="1" customWidth="1"/>
    <col min="4" max="4" width="20.421875" style="10" bestFit="1" customWidth="1"/>
    <col min="5" max="5" width="25.7109375" style="10" bestFit="1" customWidth="1"/>
    <col min="6" max="6" width="25.7109375" style="10" customWidth="1"/>
    <col min="7" max="9" width="26.421875" style="10" customWidth="1"/>
    <col min="10" max="12" width="25.7109375" style="10" customWidth="1"/>
    <col min="13" max="15" width="25.57421875" style="10" customWidth="1"/>
    <col min="16" max="16" width="26.8515625" style="10" bestFit="1" customWidth="1"/>
    <col min="17" max="17" width="3.421875" style="10" bestFit="1" customWidth="1"/>
    <col min="18" max="70" width="11.421875" style="10" customWidth="1"/>
    <col min="71" max="72" width="0" style="10" hidden="1" customWidth="1"/>
    <col min="73" max="16384" width="11.421875" style="10" customWidth="1"/>
  </cols>
  <sheetData>
    <row r="1" spans="1:16" s="1" customFormat="1" ht="108.75" customHeight="1">
      <c r="A1" s="11"/>
      <c r="B1" s="135" t="s">
        <v>188</v>
      </c>
      <c r="C1" s="136"/>
      <c r="D1" s="136"/>
      <c r="E1" s="136"/>
      <c r="F1" s="136"/>
      <c r="G1" s="136"/>
      <c r="H1" s="136"/>
      <c r="I1" s="136"/>
      <c r="J1" s="136"/>
      <c r="K1" s="137"/>
      <c r="L1" s="139" t="s">
        <v>189</v>
      </c>
      <c r="M1" s="141"/>
      <c r="N1" s="140"/>
      <c r="O1" s="139"/>
      <c r="P1" s="140"/>
    </row>
    <row r="2" spans="1:73" s="2" customFormat="1" ht="35.25" customHeight="1">
      <c r="A2" s="93" t="s">
        <v>211</v>
      </c>
      <c r="B2" s="138" t="s">
        <v>212</v>
      </c>
      <c r="C2" s="138"/>
      <c r="D2" s="138"/>
      <c r="E2" s="138"/>
      <c r="F2" s="138"/>
      <c r="G2" s="138"/>
      <c r="H2" s="138"/>
      <c r="I2" s="138"/>
      <c r="J2" s="138"/>
      <c r="K2" s="138"/>
      <c r="L2" s="92" t="s">
        <v>213</v>
      </c>
      <c r="M2" s="142" t="s">
        <v>250</v>
      </c>
      <c r="N2" s="143"/>
      <c r="O2" s="143"/>
      <c r="P2" s="144"/>
      <c r="BS2" s="2" t="s">
        <v>0</v>
      </c>
      <c r="BT2" s="3" t="s">
        <v>1</v>
      </c>
      <c r="BU2" s="4"/>
    </row>
    <row r="3" spans="1:73" s="7" customFormat="1" ht="63">
      <c r="A3" s="5" t="s">
        <v>2</v>
      </c>
      <c r="B3" s="6" t="s">
        <v>3</v>
      </c>
      <c r="C3" s="6" t="s">
        <v>4</v>
      </c>
      <c r="D3" s="6" t="s">
        <v>13</v>
      </c>
      <c r="E3" s="13" t="s">
        <v>205</v>
      </c>
      <c r="F3" s="13" t="s">
        <v>206</v>
      </c>
      <c r="G3" s="13" t="s">
        <v>207</v>
      </c>
      <c r="H3" s="13" t="s">
        <v>192</v>
      </c>
      <c r="I3" s="13" t="s">
        <v>193</v>
      </c>
      <c r="J3" s="13" t="s">
        <v>208</v>
      </c>
      <c r="K3" s="13" t="s">
        <v>197</v>
      </c>
      <c r="L3" s="13" t="s">
        <v>198</v>
      </c>
      <c r="M3" s="13" t="s">
        <v>209</v>
      </c>
      <c r="N3" s="13" t="s">
        <v>200</v>
      </c>
      <c r="O3" s="13" t="s">
        <v>201</v>
      </c>
      <c r="P3" s="13" t="s">
        <v>210</v>
      </c>
      <c r="BS3" s="2" t="s">
        <v>5</v>
      </c>
      <c r="BT3" s="3" t="s">
        <v>6</v>
      </c>
      <c r="BU3" s="4"/>
    </row>
    <row r="4" spans="1:73" s="7" customFormat="1" ht="121.5" customHeight="1">
      <c r="A4" s="27" t="s">
        <v>163</v>
      </c>
      <c r="B4" s="18" t="s">
        <v>176</v>
      </c>
      <c r="C4" s="132" t="s">
        <v>16</v>
      </c>
      <c r="D4" s="23">
        <v>0.5</v>
      </c>
      <c r="E4" s="38">
        <f>+2!E30</f>
        <v>18.5</v>
      </c>
      <c r="F4" s="38">
        <f>+2!F30</f>
        <v>18.5</v>
      </c>
      <c r="G4" s="38">
        <f>+2!G30</f>
        <v>25</v>
      </c>
      <c r="H4" s="38">
        <f>+2!H30</f>
        <v>0</v>
      </c>
      <c r="I4" s="38">
        <f>+2!I30</f>
        <v>25</v>
      </c>
      <c r="J4" s="38">
        <f>+2!J30</f>
        <v>28.5</v>
      </c>
      <c r="K4" s="38">
        <f>+2!K30</f>
        <v>0</v>
      </c>
      <c r="L4" s="38">
        <f>+2!L30</f>
        <v>28.5</v>
      </c>
      <c r="M4" s="38">
        <f>+2!M30</f>
        <v>28</v>
      </c>
      <c r="N4" s="38">
        <f>+2!N30</f>
        <v>0</v>
      </c>
      <c r="O4" s="38">
        <f>+2!O30</f>
        <v>28</v>
      </c>
      <c r="P4" s="81">
        <f>+(F4+I4+L4+O4)*D4</f>
        <v>50</v>
      </c>
      <c r="BS4" s="2"/>
      <c r="BT4" s="3"/>
      <c r="BU4" s="4"/>
    </row>
    <row r="5" spans="1:73" s="7" customFormat="1" ht="96.75" customHeight="1">
      <c r="A5" s="27" t="s">
        <v>18</v>
      </c>
      <c r="B5" s="18" t="s">
        <v>177</v>
      </c>
      <c r="C5" s="133"/>
      <c r="D5" s="23">
        <v>0.2</v>
      </c>
      <c r="E5" s="38">
        <f>+2!E38</f>
        <v>25</v>
      </c>
      <c r="F5" s="38">
        <f>+2!F38</f>
        <v>25</v>
      </c>
      <c r="G5" s="38">
        <f>+2!G38</f>
        <v>25</v>
      </c>
      <c r="H5" s="38">
        <f>+2!H38</f>
        <v>0</v>
      </c>
      <c r="I5" s="38">
        <f>+2!I38</f>
        <v>25</v>
      </c>
      <c r="J5" s="38">
        <f>+2!J38</f>
        <v>25</v>
      </c>
      <c r="K5" s="38">
        <f>+2!K38</f>
        <v>0</v>
      </c>
      <c r="L5" s="38">
        <f>+2!L38</f>
        <v>25</v>
      </c>
      <c r="M5" s="38">
        <f>+2!M38</f>
        <v>25</v>
      </c>
      <c r="N5" s="38">
        <f>+2!N38</f>
        <v>0</v>
      </c>
      <c r="O5" s="38">
        <f>+2!O38</f>
        <v>25</v>
      </c>
      <c r="P5" s="81">
        <f>+(F5+I5+L5+O5)*D5</f>
        <v>20</v>
      </c>
      <c r="BS5" s="2"/>
      <c r="BT5" s="3"/>
      <c r="BU5" s="4"/>
    </row>
    <row r="6" spans="1:72" s="9" customFormat="1" ht="87.75" customHeight="1">
      <c r="A6" s="26" t="s">
        <v>14</v>
      </c>
      <c r="B6" s="18" t="s">
        <v>178</v>
      </c>
      <c r="C6" s="133"/>
      <c r="D6" s="24">
        <v>0.15</v>
      </c>
      <c r="E6" s="38">
        <f>+2!E69</f>
        <v>16</v>
      </c>
      <c r="F6" s="38">
        <f>+2!F69</f>
        <v>15.3</v>
      </c>
      <c r="G6" s="38">
        <f>+2!G69</f>
        <v>25</v>
      </c>
      <c r="H6" s="38">
        <f>+2!H69</f>
        <v>12.7</v>
      </c>
      <c r="I6" s="38">
        <f>+2!I69</f>
        <v>25.7</v>
      </c>
      <c r="J6" s="38">
        <f>+2!J69</f>
        <v>42</v>
      </c>
      <c r="K6" s="38">
        <f>+2!K69</f>
        <v>0</v>
      </c>
      <c r="L6" s="38">
        <f>+2!L69</f>
        <v>42</v>
      </c>
      <c r="M6" s="38">
        <f>+2!M69</f>
        <v>17</v>
      </c>
      <c r="N6" s="38">
        <f>+2!N69</f>
        <v>0</v>
      </c>
      <c r="O6" s="38">
        <f>+2!O69</f>
        <v>17</v>
      </c>
      <c r="P6" s="81">
        <f>+(F6+I6+L6+O6)*D6</f>
        <v>15</v>
      </c>
      <c r="Q6" s="8"/>
      <c r="BS6" s="2"/>
      <c r="BT6" s="3"/>
    </row>
    <row r="7" spans="1:72" s="9" customFormat="1" ht="63.75">
      <c r="A7" s="26" t="s">
        <v>15</v>
      </c>
      <c r="B7" s="18" t="s">
        <v>179</v>
      </c>
      <c r="C7" s="134"/>
      <c r="D7" s="24">
        <v>0.15</v>
      </c>
      <c r="E7" s="38">
        <f>+2!E75</f>
        <v>40</v>
      </c>
      <c r="F7" s="38">
        <f>+2!F75</f>
        <v>40</v>
      </c>
      <c r="G7" s="38">
        <f>+2!G75</f>
        <v>20</v>
      </c>
      <c r="H7" s="38">
        <f>+2!H75</f>
        <v>0</v>
      </c>
      <c r="I7" s="38">
        <f>+2!I75</f>
        <v>20</v>
      </c>
      <c r="J7" s="38">
        <f>+2!J75</f>
        <v>20</v>
      </c>
      <c r="K7" s="38">
        <f>+2!K75</f>
        <v>0</v>
      </c>
      <c r="L7" s="38">
        <f>+2!L75</f>
        <v>20</v>
      </c>
      <c r="M7" s="38">
        <f>+2!M75</f>
        <v>20</v>
      </c>
      <c r="N7" s="38">
        <f>+2!N75</f>
        <v>0</v>
      </c>
      <c r="O7" s="38">
        <f>+2!O75</f>
        <v>20</v>
      </c>
      <c r="P7" s="81">
        <f>+(F7+I7+L7+O7)*D7</f>
        <v>15</v>
      </c>
      <c r="Q7" s="8"/>
      <c r="BS7" s="2"/>
      <c r="BT7" s="3"/>
    </row>
    <row r="8" spans="1:72" s="9" customFormat="1" ht="25.5">
      <c r="A8" s="130"/>
      <c r="B8" s="130"/>
      <c r="C8" s="131"/>
      <c r="D8" s="25">
        <f>+SUM(D4:D7)</f>
        <v>1</v>
      </c>
      <c r="E8" s="119">
        <f>SUM(E4:E7)</f>
        <v>99.5</v>
      </c>
      <c r="F8" s="119">
        <f aca="true" t="shared" si="0" ref="F8:P8">SUM(F4:F7)</f>
        <v>98.8</v>
      </c>
      <c r="G8" s="119">
        <f t="shared" si="0"/>
        <v>95</v>
      </c>
      <c r="H8" s="119">
        <f t="shared" si="0"/>
        <v>12.7</v>
      </c>
      <c r="I8" s="119">
        <f t="shared" si="0"/>
        <v>95.7</v>
      </c>
      <c r="J8" s="119">
        <f t="shared" si="0"/>
        <v>115.5</v>
      </c>
      <c r="K8" s="119">
        <f t="shared" si="0"/>
        <v>0</v>
      </c>
      <c r="L8" s="119">
        <f t="shared" si="0"/>
        <v>115.5</v>
      </c>
      <c r="M8" s="119">
        <f t="shared" si="0"/>
        <v>90</v>
      </c>
      <c r="N8" s="119">
        <f t="shared" si="0"/>
        <v>0</v>
      </c>
      <c r="O8" s="119">
        <f t="shared" si="0"/>
        <v>90</v>
      </c>
      <c r="P8" s="119">
        <f t="shared" si="0"/>
        <v>100</v>
      </c>
      <c r="Q8" s="118"/>
      <c r="BS8" s="2"/>
      <c r="BT8" s="19"/>
    </row>
  </sheetData>
  <sheetProtection/>
  <mergeCells count="7">
    <mergeCell ref="A8:C8"/>
    <mergeCell ref="C4:C7"/>
    <mergeCell ref="B1:K1"/>
    <mergeCell ref="B2:K2"/>
    <mergeCell ref="O1:P1"/>
    <mergeCell ref="L1:N1"/>
    <mergeCell ref="M2:P2"/>
  </mergeCells>
  <hyperlinks>
    <hyperlink ref="B4" location="HV_META_1!A1" display="HV_META_1!A1"/>
    <hyperlink ref="B5" location="HV_META_2!A1" display="HV_META_2!A1"/>
    <hyperlink ref="B6" location="HV_META_3!A1" display="HV_META_3!A1"/>
    <hyperlink ref="B7" location="HV_META_4!A1" display="HV_META_4!A1"/>
  </hyperlinks>
  <printOptions/>
  <pageMargins left="0.7086614173228347" right="0.7086614173228347" top="0.7480314960629921" bottom="0.7480314960629921" header="0.31496062992125984" footer="0.31496062992125984"/>
  <pageSetup orientation="landscape" scale="4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2:R76"/>
  <sheetViews>
    <sheetView view="pageBreakPreview" zoomScale="85" zoomScaleNormal="85" zoomScaleSheetLayoutView="85" zoomScalePageLayoutView="0" workbookViewId="0" topLeftCell="O33">
      <selection activeCell="P53" sqref="P53"/>
    </sheetView>
  </sheetViews>
  <sheetFormatPr defaultColWidth="11.421875" defaultRowHeight="15"/>
  <cols>
    <col min="1" max="1" width="22.421875" style="0" customWidth="1"/>
    <col min="2" max="2" width="29.28125" style="0" customWidth="1"/>
    <col min="3" max="3" width="33.140625" style="0" customWidth="1"/>
    <col min="4" max="4" width="38.00390625" style="0" customWidth="1"/>
    <col min="5" max="15" width="29.28125" style="0" customWidth="1"/>
    <col min="16" max="16" width="54.28125" style="0" customWidth="1"/>
    <col min="17" max="17" width="41.140625" style="0" customWidth="1"/>
    <col min="18" max="18" width="48.140625" style="0" customWidth="1"/>
  </cols>
  <sheetData>
    <row r="2" spans="1:18" ht="151.5" customHeight="1">
      <c r="A2" s="20"/>
      <c r="B2" s="174" t="s">
        <v>242</v>
      </c>
      <c r="C2" s="174"/>
      <c r="D2" s="174"/>
      <c r="E2" s="174"/>
      <c r="F2" s="174"/>
      <c r="G2" s="174"/>
      <c r="H2" s="82"/>
      <c r="I2" s="82"/>
      <c r="J2" s="11" t="s">
        <v>243</v>
      </c>
      <c r="K2" s="11"/>
      <c r="L2" s="11"/>
      <c r="M2" s="11"/>
      <c r="N2" s="86"/>
      <c r="O2" s="86"/>
      <c r="P2" s="86"/>
      <c r="Q2" s="86"/>
      <c r="R2" s="86"/>
    </row>
    <row r="3" spans="1:18" ht="39" customHeight="1">
      <c r="A3" s="85" t="s">
        <v>67</v>
      </c>
      <c r="B3" s="187" t="s">
        <v>249</v>
      </c>
      <c r="C3" s="187"/>
      <c r="D3" s="187"/>
      <c r="E3" s="187"/>
      <c r="F3" s="187"/>
      <c r="G3" s="187"/>
      <c r="H3" s="187"/>
      <c r="I3" s="187"/>
      <c r="J3" s="86"/>
      <c r="K3" s="86"/>
      <c r="L3" s="86"/>
      <c r="M3" s="86"/>
      <c r="N3" s="86"/>
      <c r="O3" s="86"/>
      <c r="P3" s="86"/>
      <c r="Q3" s="86"/>
      <c r="R3" s="86"/>
    </row>
    <row r="4" spans="1:18" ht="21.75" customHeight="1">
      <c r="A4" s="175"/>
      <c r="B4" s="176"/>
      <c r="C4" s="176"/>
      <c r="D4" s="176"/>
      <c r="E4" s="176"/>
      <c r="F4" s="176"/>
      <c r="G4" s="176"/>
      <c r="H4" s="176"/>
      <c r="I4" s="176"/>
      <c r="J4" s="176"/>
      <c r="K4" s="176"/>
      <c r="L4" s="176"/>
      <c r="M4" s="176"/>
      <c r="N4" s="83"/>
      <c r="O4" s="83"/>
      <c r="P4" s="83"/>
      <c r="Q4" s="83"/>
      <c r="R4" s="83"/>
    </row>
    <row r="5" spans="1:18" ht="75.75" customHeight="1">
      <c r="A5" s="12" t="s">
        <v>7</v>
      </c>
      <c r="B5" s="22" t="s">
        <v>8</v>
      </c>
      <c r="C5" s="22" t="s">
        <v>9</v>
      </c>
      <c r="D5" s="21" t="s">
        <v>10</v>
      </c>
      <c r="E5" s="87" t="s">
        <v>190</v>
      </c>
      <c r="F5" s="87" t="s">
        <v>191</v>
      </c>
      <c r="G5" s="87" t="s">
        <v>194</v>
      </c>
      <c r="H5" s="87" t="s">
        <v>192</v>
      </c>
      <c r="I5" s="87" t="s">
        <v>195</v>
      </c>
      <c r="J5" s="87" t="s">
        <v>196</v>
      </c>
      <c r="K5" s="87" t="s">
        <v>197</v>
      </c>
      <c r="L5" s="87" t="s">
        <v>198</v>
      </c>
      <c r="M5" s="87" t="s">
        <v>199</v>
      </c>
      <c r="N5" s="87" t="s">
        <v>200</v>
      </c>
      <c r="O5" s="87" t="s">
        <v>201</v>
      </c>
      <c r="P5" s="128" t="s">
        <v>202</v>
      </c>
      <c r="Q5" s="128" t="s">
        <v>203</v>
      </c>
      <c r="R5" s="128" t="s">
        <v>204</v>
      </c>
    </row>
    <row r="6" spans="1:18" ht="164.25" customHeight="1">
      <c r="A6" s="177" t="s">
        <v>163</v>
      </c>
      <c r="B6" s="178" t="s">
        <v>244</v>
      </c>
      <c r="C6" s="28" t="s">
        <v>245</v>
      </c>
      <c r="D6" s="28" t="s">
        <v>246</v>
      </c>
      <c r="E6" s="30">
        <v>1</v>
      </c>
      <c r="F6" s="30">
        <v>1</v>
      </c>
      <c r="G6" s="30">
        <v>1</v>
      </c>
      <c r="H6" s="30">
        <v>0</v>
      </c>
      <c r="I6" s="30">
        <v>1</v>
      </c>
      <c r="J6" s="30">
        <v>2</v>
      </c>
      <c r="K6" s="30">
        <v>0</v>
      </c>
      <c r="L6" s="30">
        <v>2</v>
      </c>
      <c r="M6" s="30">
        <v>1</v>
      </c>
      <c r="N6" s="30">
        <v>0</v>
      </c>
      <c r="O6" s="30">
        <v>1</v>
      </c>
      <c r="P6" s="122" t="s">
        <v>253</v>
      </c>
      <c r="Q6" s="125" t="s">
        <v>300</v>
      </c>
      <c r="R6" s="122" t="s">
        <v>252</v>
      </c>
    </row>
    <row r="7" spans="1:18" ht="112.5" customHeight="1">
      <c r="A7" s="177"/>
      <c r="B7" s="179"/>
      <c r="C7" s="28" t="s">
        <v>247</v>
      </c>
      <c r="D7" s="28" t="s">
        <v>248</v>
      </c>
      <c r="E7" s="30">
        <v>0</v>
      </c>
      <c r="F7" s="30">
        <v>0</v>
      </c>
      <c r="G7" s="30">
        <v>3</v>
      </c>
      <c r="H7" s="30">
        <v>0</v>
      </c>
      <c r="I7" s="30">
        <v>3</v>
      </c>
      <c r="J7" s="30">
        <v>2</v>
      </c>
      <c r="K7" s="30">
        <v>0</v>
      </c>
      <c r="L7" s="30">
        <v>2</v>
      </c>
      <c r="M7" s="30">
        <v>0</v>
      </c>
      <c r="N7" s="30">
        <v>0</v>
      </c>
      <c r="O7" s="30">
        <v>0</v>
      </c>
      <c r="P7" s="98" t="s">
        <v>301</v>
      </c>
      <c r="Q7" s="98" t="s">
        <v>302</v>
      </c>
      <c r="R7" s="98" t="s">
        <v>303</v>
      </c>
    </row>
    <row r="8" spans="1:18" ht="15.75">
      <c r="A8" s="177"/>
      <c r="B8" s="14" t="s">
        <v>11</v>
      </c>
      <c r="C8" s="15"/>
      <c r="D8" s="15"/>
      <c r="E8" s="15">
        <f aca="true" t="shared" si="0" ref="E8:O8">+SUM(E6:E7)</f>
        <v>1</v>
      </c>
      <c r="F8" s="15">
        <f t="shared" si="0"/>
        <v>1</v>
      </c>
      <c r="G8" s="15">
        <f t="shared" si="0"/>
        <v>4</v>
      </c>
      <c r="H8" s="15">
        <f t="shared" si="0"/>
        <v>0</v>
      </c>
      <c r="I8" s="15">
        <f t="shared" si="0"/>
        <v>4</v>
      </c>
      <c r="J8" s="15">
        <f t="shared" si="0"/>
        <v>4</v>
      </c>
      <c r="K8" s="15">
        <f t="shared" si="0"/>
        <v>0</v>
      </c>
      <c r="L8" s="15">
        <f t="shared" si="0"/>
        <v>4</v>
      </c>
      <c r="M8" s="15">
        <f t="shared" si="0"/>
        <v>1</v>
      </c>
      <c r="N8" s="15">
        <f t="shared" si="0"/>
        <v>0</v>
      </c>
      <c r="O8" s="15">
        <f t="shared" si="0"/>
        <v>1</v>
      </c>
      <c r="P8" s="101"/>
      <c r="Q8" s="101"/>
      <c r="R8" s="101"/>
    </row>
    <row r="9" spans="1:18" ht="147.75" customHeight="1">
      <c r="A9" s="177"/>
      <c r="B9" s="178" t="s">
        <v>19</v>
      </c>
      <c r="C9" s="29" t="s">
        <v>216</v>
      </c>
      <c r="D9" s="29" t="s">
        <v>217</v>
      </c>
      <c r="E9" s="30">
        <v>1</v>
      </c>
      <c r="F9" s="30">
        <v>1</v>
      </c>
      <c r="G9" s="30">
        <v>1</v>
      </c>
      <c r="H9" s="30">
        <v>0</v>
      </c>
      <c r="I9" s="30">
        <v>1</v>
      </c>
      <c r="J9" s="30">
        <v>1</v>
      </c>
      <c r="K9" s="30">
        <v>0</v>
      </c>
      <c r="L9" s="30">
        <v>1</v>
      </c>
      <c r="M9" s="30">
        <v>1</v>
      </c>
      <c r="N9" s="30">
        <v>0</v>
      </c>
      <c r="O9" s="30">
        <v>1</v>
      </c>
      <c r="P9" s="123" t="s">
        <v>304</v>
      </c>
      <c r="Q9" s="123" t="s">
        <v>259</v>
      </c>
      <c r="R9" s="123" t="s">
        <v>305</v>
      </c>
    </row>
    <row r="10" spans="1:18" ht="68.25" customHeight="1">
      <c r="A10" s="177"/>
      <c r="B10" s="179"/>
      <c r="C10" s="28" t="s">
        <v>164</v>
      </c>
      <c r="D10" s="28" t="s">
        <v>20</v>
      </c>
      <c r="E10" s="30">
        <v>1</v>
      </c>
      <c r="F10" s="30">
        <v>1</v>
      </c>
      <c r="G10" s="30">
        <v>1</v>
      </c>
      <c r="H10" s="30">
        <v>0</v>
      </c>
      <c r="I10" s="30">
        <v>1</v>
      </c>
      <c r="J10" s="30">
        <v>1</v>
      </c>
      <c r="K10" s="30">
        <v>0</v>
      </c>
      <c r="L10" s="30">
        <v>1</v>
      </c>
      <c r="M10" s="30">
        <v>1</v>
      </c>
      <c r="N10" s="30">
        <v>0</v>
      </c>
      <c r="O10" s="30">
        <v>1</v>
      </c>
      <c r="P10" s="100" t="s">
        <v>306</v>
      </c>
      <c r="Q10" s="123" t="s">
        <v>260</v>
      </c>
      <c r="R10" s="100" t="s">
        <v>307</v>
      </c>
    </row>
    <row r="11" spans="1:18" ht="110.25" customHeight="1">
      <c r="A11" s="177"/>
      <c r="B11" s="179"/>
      <c r="C11" s="31" t="s">
        <v>218</v>
      </c>
      <c r="D11" s="31" t="s">
        <v>219</v>
      </c>
      <c r="E11" s="30">
        <v>1</v>
      </c>
      <c r="F11" s="30">
        <v>1</v>
      </c>
      <c r="G11" s="30">
        <v>1</v>
      </c>
      <c r="H11" s="30">
        <v>0</v>
      </c>
      <c r="I11" s="30">
        <v>1</v>
      </c>
      <c r="J11" s="30">
        <v>2</v>
      </c>
      <c r="K11" s="30">
        <v>0</v>
      </c>
      <c r="L11" s="30">
        <v>2</v>
      </c>
      <c r="M11" s="30">
        <v>2</v>
      </c>
      <c r="N11" s="30">
        <v>0</v>
      </c>
      <c r="O11" s="30">
        <v>2</v>
      </c>
      <c r="P11" s="99" t="s">
        <v>308</v>
      </c>
      <c r="Q11" s="99" t="s">
        <v>309</v>
      </c>
      <c r="R11" s="99" t="s">
        <v>255</v>
      </c>
    </row>
    <row r="12" spans="1:18" ht="111" customHeight="1">
      <c r="A12" s="177"/>
      <c r="B12" s="180"/>
      <c r="C12" s="29" t="s">
        <v>21</v>
      </c>
      <c r="D12" s="28" t="s">
        <v>220</v>
      </c>
      <c r="E12" s="30">
        <v>1</v>
      </c>
      <c r="F12" s="30">
        <v>1</v>
      </c>
      <c r="G12" s="30">
        <v>1</v>
      </c>
      <c r="H12" s="30">
        <v>0</v>
      </c>
      <c r="I12" s="30">
        <v>1</v>
      </c>
      <c r="J12" s="30">
        <v>2</v>
      </c>
      <c r="K12" s="30">
        <v>0</v>
      </c>
      <c r="L12" s="30">
        <v>2</v>
      </c>
      <c r="M12" s="30">
        <v>2</v>
      </c>
      <c r="N12" s="30">
        <v>0</v>
      </c>
      <c r="O12" s="30">
        <v>2</v>
      </c>
      <c r="P12" s="99" t="s">
        <v>256</v>
      </c>
      <c r="Q12" s="99" t="s">
        <v>257</v>
      </c>
      <c r="R12" s="99" t="s">
        <v>258</v>
      </c>
    </row>
    <row r="13" spans="1:18" ht="15.75">
      <c r="A13" s="177"/>
      <c r="B13" s="14" t="s">
        <v>11</v>
      </c>
      <c r="C13" s="14"/>
      <c r="D13" s="14"/>
      <c r="E13" s="15">
        <f aca="true" t="shared" si="1" ref="E13:O13">+SUM(E9:E12)</f>
        <v>4</v>
      </c>
      <c r="F13" s="15">
        <f t="shared" si="1"/>
        <v>4</v>
      </c>
      <c r="G13" s="15">
        <f t="shared" si="1"/>
        <v>4</v>
      </c>
      <c r="H13" s="15">
        <f t="shared" si="1"/>
        <v>0</v>
      </c>
      <c r="I13" s="15">
        <f t="shared" si="1"/>
        <v>4</v>
      </c>
      <c r="J13" s="15">
        <f t="shared" si="1"/>
        <v>6</v>
      </c>
      <c r="K13" s="15">
        <f t="shared" si="1"/>
        <v>0</v>
      </c>
      <c r="L13" s="15">
        <f t="shared" si="1"/>
        <v>6</v>
      </c>
      <c r="M13" s="15">
        <f t="shared" si="1"/>
        <v>6</v>
      </c>
      <c r="N13" s="15">
        <f t="shared" si="1"/>
        <v>0</v>
      </c>
      <c r="O13" s="15">
        <f t="shared" si="1"/>
        <v>6</v>
      </c>
      <c r="P13" s="101"/>
      <c r="Q13" s="101"/>
      <c r="R13" s="101"/>
    </row>
    <row r="14" spans="1:18" ht="252" customHeight="1">
      <c r="A14" s="177"/>
      <c r="B14" s="181" t="s">
        <v>165</v>
      </c>
      <c r="C14" s="29" t="s">
        <v>221</v>
      </c>
      <c r="D14" s="28" t="s">
        <v>222</v>
      </c>
      <c r="E14" s="36">
        <v>1</v>
      </c>
      <c r="F14" s="36">
        <v>1</v>
      </c>
      <c r="G14" s="36">
        <v>2</v>
      </c>
      <c r="H14" s="36">
        <v>0</v>
      </c>
      <c r="I14" s="36">
        <v>2</v>
      </c>
      <c r="J14" s="36">
        <v>2</v>
      </c>
      <c r="K14" s="36">
        <v>0</v>
      </c>
      <c r="L14" s="36">
        <v>2</v>
      </c>
      <c r="M14" s="36">
        <v>2</v>
      </c>
      <c r="N14" s="36">
        <v>0</v>
      </c>
      <c r="O14" s="36">
        <v>2</v>
      </c>
      <c r="P14" s="98" t="s">
        <v>337</v>
      </c>
      <c r="Q14" s="96" t="s">
        <v>338</v>
      </c>
      <c r="R14" s="96" t="s">
        <v>339</v>
      </c>
    </row>
    <row r="15" spans="1:18" ht="323.25" customHeight="1">
      <c r="A15" s="177"/>
      <c r="B15" s="182"/>
      <c r="C15" s="29" t="s">
        <v>223</v>
      </c>
      <c r="D15" s="28" t="s">
        <v>224</v>
      </c>
      <c r="E15" s="36">
        <v>1</v>
      </c>
      <c r="F15" s="36">
        <v>1</v>
      </c>
      <c r="G15" s="36">
        <v>2</v>
      </c>
      <c r="H15" s="36">
        <v>0</v>
      </c>
      <c r="I15" s="36">
        <v>2</v>
      </c>
      <c r="J15" s="36">
        <v>2</v>
      </c>
      <c r="K15" s="36">
        <v>0</v>
      </c>
      <c r="L15" s="36">
        <v>2</v>
      </c>
      <c r="M15" s="36">
        <v>2</v>
      </c>
      <c r="N15" s="36">
        <v>0</v>
      </c>
      <c r="O15" s="36">
        <v>2</v>
      </c>
      <c r="P15" s="120" t="s">
        <v>310</v>
      </c>
      <c r="Q15" s="120" t="s">
        <v>311</v>
      </c>
      <c r="R15" s="98" t="s">
        <v>312</v>
      </c>
    </row>
    <row r="16" spans="1:18" ht="168.75" customHeight="1">
      <c r="A16" s="177"/>
      <c r="B16" s="183"/>
      <c r="C16" s="29" t="s">
        <v>22</v>
      </c>
      <c r="D16" s="28" t="s">
        <v>222</v>
      </c>
      <c r="E16" s="36">
        <v>1</v>
      </c>
      <c r="F16" s="36">
        <v>1</v>
      </c>
      <c r="G16" s="36">
        <v>1</v>
      </c>
      <c r="H16" s="36">
        <v>0</v>
      </c>
      <c r="I16" s="36">
        <v>1</v>
      </c>
      <c r="J16" s="36">
        <v>2</v>
      </c>
      <c r="K16" s="36">
        <v>0</v>
      </c>
      <c r="L16" s="36">
        <v>2</v>
      </c>
      <c r="M16" s="36">
        <v>2</v>
      </c>
      <c r="N16" s="88">
        <v>0</v>
      </c>
      <c r="O16" s="36">
        <v>2</v>
      </c>
      <c r="P16" s="126" t="s">
        <v>313</v>
      </c>
      <c r="Q16" s="126" t="s">
        <v>314</v>
      </c>
      <c r="R16" s="102" t="s">
        <v>315</v>
      </c>
    </row>
    <row r="17" spans="1:18" ht="15.75">
      <c r="A17" s="177"/>
      <c r="B17" s="14" t="s">
        <v>11</v>
      </c>
      <c r="C17" s="14"/>
      <c r="D17" s="14"/>
      <c r="E17" s="15">
        <f aca="true" t="shared" si="2" ref="E17:O17">+SUM(E14:E16)</f>
        <v>3</v>
      </c>
      <c r="F17" s="15">
        <f t="shared" si="2"/>
        <v>3</v>
      </c>
      <c r="G17" s="15">
        <f t="shared" si="2"/>
        <v>5</v>
      </c>
      <c r="H17" s="15">
        <f t="shared" si="2"/>
        <v>0</v>
      </c>
      <c r="I17" s="15">
        <f t="shared" si="2"/>
        <v>5</v>
      </c>
      <c r="J17" s="15">
        <f t="shared" si="2"/>
        <v>6</v>
      </c>
      <c r="K17" s="15">
        <f t="shared" si="2"/>
        <v>0</v>
      </c>
      <c r="L17" s="15">
        <f t="shared" si="2"/>
        <v>6</v>
      </c>
      <c r="M17" s="15">
        <f t="shared" si="2"/>
        <v>6</v>
      </c>
      <c r="N17" s="15">
        <f t="shared" si="2"/>
        <v>0</v>
      </c>
      <c r="O17" s="15">
        <f t="shared" si="2"/>
        <v>6</v>
      </c>
      <c r="P17" s="101"/>
      <c r="Q17" s="101"/>
      <c r="R17" s="101"/>
    </row>
    <row r="18" spans="1:18" ht="96" customHeight="1">
      <c r="A18" s="177"/>
      <c r="B18" s="184" t="s">
        <v>23</v>
      </c>
      <c r="C18" s="29" t="s">
        <v>225</v>
      </c>
      <c r="D18" s="29" t="s">
        <v>41</v>
      </c>
      <c r="E18" s="36">
        <v>1</v>
      </c>
      <c r="F18" s="36">
        <v>1</v>
      </c>
      <c r="G18" s="36">
        <v>1</v>
      </c>
      <c r="H18" s="36">
        <v>0</v>
      </c>
      <c r="I18" s="36">
        <v>1</v>
      </c>
      <c r="J18" s="36">
        <v>1</v>
      </c>
      <c r="K18" s="36">
        <v>0</v>
      </c>
      <c r="L18" s="36">
        <v>1</v>
      </c>
      <c r="M18" s="94">
        <v>1</v>
      </c>
      <c r="N18" s="36">
        <v>0</v>
      </c>
      <c r="O18" s="117">
        <v>1</v>
      </c>
      <c r="P18" s="100" t="s">
        <v>261</v>
      </c>
      <c r="Q18" s="124" t="s">
        <v>262</v>
      </c>
      <c r="R18" s="100" t="s">
        <v>316</v>
      </c>
    </row>
    <row r="19" spans="1:18" ht="118.5" customHeight="1">
      <c r="A19" s="177"/>
      <c r="B19" s="184"/>
      <c r="C19" s="29" t="s">
        <v>24</v>
      </c>
      <c r="D19" s="29" t="s">
        <v>41</v>
      </c>
      <c r="E19" s="36">
        <v>2</v>
      </c>
      <c r="F19" s="36">
        <v>2</v>
      </c>
      <c r="G19" s="36">
        <v>2</v>
      </c>
      <c r="H19" s="36">
        <v>0</v>
      </c>
      <c r="I19" s="36">
        <v>2</v>
      </c>
      <c r="J19" s="36">
        <v>2</v>
      </c>
      <c r="K19" s="36">
        <v>0</v>
      </c>
      <c r="L19" s="36">
        <v>2</v>
      </c>
      <c r="M19" s="94">
        <v>2</v>
      </c>
      <c r="N19" s="36">
        <v>0</v>
      </c>
      <c r="O19" s="117">
        <v>2</v>
      </c>
      <c r="P19" s="98" t="s">
        <v>340</v>
      </c>
      <c r="Q19" s="96" t="s">
        <v>341</v>
      </c>
      <c r="R19" s="96" t="s">
        <v>342</v>
      </c>
    </row>
    <row r="20" spans="1:18" ht="320.25" customHeight="1">
      <c r="A20" s="177"/>
      <c r="B20" s="184"/>
      <c r="C20" s="29" t="s">
        <v>226</v>
      </c>
      <c r="D20" s="29" t="s">
        <v>41</v>
      </c>
      <c r="E20" s="36">
        <v>2</v>
      </c>
      <c r="F20" s="36">
        <v>2</v>
      </c>
      <c r="G20" s="36">
        <v>2</v>
      </c>
      <c r="H20" s="36">
        <v>0</v>
      </c>
      <c r="I20" s="36">
        <v>2</v>
      </c>
      <c r="J20" s="36">
        <v>2</v>
      </c>
      <c r="K20" s="36">
        <v>0</v>
      </c>
      <c r="L20" s="36">
        <v>2</v>
      </c>
      <c r="M20" s="94">
        <v>2</v>
      </c>
      <c r="N20" s="36">
        <v>0</v>
      </c>
      <c r="O20" s="117">
        <v>2</v>
      </c>
      <c r="P20" s="120" t="s">
        <v>317</v>
      </c>
      <c r="Q20" s="99" t="s">
        <v>318</v>
      </c>
      <c r="R20" s="116" t="s">
        <v>319</v>
      </c>
    </row>
    <row r="21" spans="1:18" ht="101.25" customHeight="1">
      <c r="A21" s="177"/>
      <c r="B21" s="184"/>
      <c r="C21" s="29" t="s">
        <v>214</v>
      </c>
      <c r="D21" s="29" t="s">
        <v>41</v>
      </c>
      <c r="E21" s="36">
        <v>2</v>
      </c>
      <c r="F21" s="36">
        <v>2</v>
      </c>
      <c r="G21" s="36">
        <v>2</v>
      </c>
      <c r="H21" s="36">
        <v>0</v>
      </c>
      <c r="I21" s="36">
        <v>2</v>
      </c>
      <c r="J21" s="36">
        <v>2</v>
      </c>
      <c r="K21" s="36">
        <v>0</v>
      </c>
      <c r="L21" s="36">
        <v>2</v>
      </c>
      <c r="M21" s="94">
        <v>2</v>
      </c>
      <c r="N21" s="36">
        <v>0</v>
      </c>
      <c r="O21" s="117">
        <v>2</v>
      </c>
      <c r="P21" s="126" t="s">
        <v>263</v>
      </c>
      <c r="Q21" s="126" t="s">
        <v>264</v>
      </c>
      <c r="R21" s="102" t="s">
        <v>320</v>
      </c>
    </row>
    <row r="22" spans="1:18" ht="101.25" customHeight="1">
      <c r="A22" s="177"/>
      <c r="B22" s="184"/>
      <c r="C22" s="31" t="s">
        <v>215</v>
      </c>
      <c r="D22" s="29" t="s">
        <v>41</v>
      </c>
      <c r="E22" s="36">
        <v>0</v>
      </c>
      <c r="F22" s="36">
        <v>0</v>
      </c>
      <c r="G22" s="36">
        <v>0</v>
      </c>
      <c r="H22" s="36">
        <v>0</v>
      </c>
      <c r="I22" s="36">
        <v>0</v>
      </c>
      <c r="J22" s="36">
        <v>1</v>
      </c>
      <c r="K22" s="36">
        <v>0</v>
      </c>
      <c r="L22" s="36">
        <v>1</v>
      </c>
      <c r="M22" s="94">
        <v>1</v>
      </c>
      <c r="N22" s="36">
        <v>0</v>
      </c>
      <c r="O22" s="117">
        <v>1</v>
      </c>
      <c r="P22" s="97" t="s">
        <v>268</v>
      </c>
      <c r="Q22" s="97" t="s">
        <v>269</v>
      </c>
      <c r="R22" s="97" t="s">
        <v>321</v>
      </c>
    </row>
    <row r="23" spans="1:18" ht="15.75">
      <c r="A23" s="177"/>
      <c r="B23" s="14" t="s">
        <v>11</v>
      </c>
      <c r="C23" s="14"/>
      <c r="D23" s="14"/>
      <c r="E23" s="15">
        <f>+SUM(E18:E22)</f>
        <v>7</v>
      </c>
      <c r="F23" s="15">
        <f aca="true" t="shared" si="3" ref="F23:O23">+SUM(F18:F22)</f>
        <v>7</v>
      </c>
      <c r="G23" s="15">
        <f t="shared" si="3"/>
        <v>7</v>
      </c>
      <c r="H23" s="15">
        <f t="shared" si="3"/>
        <v>0</v>
      </c>
      <c r="I23" s="15">
        <f t="shared" si="3"/>
        <v>7</v>
      </c>
      <c r="J23" s="15">
        <f t="shared" si="3"/>
        <v>8</v>
      </c>
      <c r="K23" s="15">
        <f t="shared" si="3"/>
        <v>0</v>
      </c>
      <c r="L23" s="15">
        <f t="shared" si="3"/>
        <v>8</v>
      </c>
      <c r="M23" s="15">
        <f t="shared" si="3"/>
        <v>8</v>
      </c>
      <c r="N23" s="15">
        <f t="shared" si="3"/>
        <v>0</v>
      </c>
      <c r="O23" s="15">
        <f t="shared" si="3"/>
        <v>8</v>
      </c>
      <c r="P23" s="15"/>
      <c r="Q23" s="15"/>
      <c r="R23" s="15"/>
    </row>
    <row r="24" spans="1:18" ht="145.5" customHeight="1">
      <c r="A24" s="177"/>
      <c r="B24" s="180" t="s">
        <v>25</v>
      </c>
      <c r="C24" s="32" t="s">
        <v>26</v>
      </c>
      <c r="D24" s="32" t="s">
        <v>27</v>
      </c>
      <c r="E24" s="36">
        <v>1</v>
      </c>
      <c r="F24" s="36">
        <v>1</v>
      </c>
      <c r="G24" s="36">
        <v>1</v>
      </c>
      <c r="H24" s="36">
        <v>0</v>
      </c>
      <c r="I24" s="36">
        <v>1</v>
      </c>
      <c r="J24" s="36">
        <v>1</v>
      </c>
      <c r="K24" s="36">
        <v>0</v>
      </c>
      <c r="L24" s="36">
        <v>1</v>
      </c>
      <c r="M24" s="36">
        <v>2</v>
      </c>
      <c r="N24" s="88">
        <v>0</v>
      </c>
      <c r="O24" s="36">
        <v>2</v>
      </c>
      <c r="P24" s="127" t="s">
        <v>343</v>
      </c>
      <c r="Q24" s="127" t="s">
        <v>270</v>
      </c>
      <c r="R24" s="127" t="s">
        <v>322</v>
      </c>
    </row>
    <row r="25" spans="1:18" ht="167.25" customHeight="1">
      <c r="A25" s="177"/>
      <c r="B25" s="184"/>
      <c r="C25" s="29" t="s">
        <v>28</v>
      </c>
      <c r="D25" s="29" t="s">
        <v>29</v>
      </c>
      <c r="E25" s="36">
        <v>1</v>
      </c>
      <c r="F25" s="36">
        <v>1</v>
      </c>
      <c r="G25" s="36">
        <v>1</v>
      </c>
      <c r="H25" s="36">
        <v>0</v>
      </c>
      <c r="I25" s="36">
        <v>1</v>
      </c>
      <c r="J25" s="36">
        <v>1</v>
      </c>
      <c r="K25" s="36">
        <v>0</v>
      </c>
      <c r="L25" s="36">
        <v>1</v>
      </c>
      <c r="M25" s="36">
        <v>2</v>
      </c>
      <c r="N25" s="88">
        <v>0</v>
      </c>
      <c r="O25" s="36">
        <v>2</v>
      </c>
      <c r="P25" s="127" t="s">
        <v>344</v>
      </c>
      <c r="Q25" s="127" t="s">
        <v>271</v>
      </c>
      <c r="R25" s="127" t="s">
        <v>323</v>
      </c>
    </row>
    <row r="26" spans="1:18" ht="15.75">
      <c r="A26" s="177"/>
      <c r="B26" s="14" t="s">
        <v>11</v>
      </c>
      <c r="C26" s="14"/>
      <c r="D26" s="14"/>
      <c r="E26" s="15">
        <f>+SUM(E24:E25)</f>
        <v>2</v>
      </c>
      <c r="F26" s="15">
        <f aca="true" t="shared" si="4" ref="F26:O26">+SUM(F24:F25)</f>
        <v>2</v>
      </c>
      <c r="G26" s="15">
        <f t="shared" si="4"/>
        <v>2</v>
      </c>
      <c r="H26" s="15">
        <f t="shared" si="4"/>
        <v>0</v>
      </c>
      <c r="I26" s="15">
        <f t="shared" si="4"/>
        <v>2</v>
      </c>
      <c r="J26" s="15">
        <f t="shared" si="4"/>
        <v>2</v>
      </c>
      <c r="K26" s="15">
        <f t="shared" si="4"/>
        <v>0</v>
      </c>
      <c r="L26" s="15">
        <f t="shared" si="4"/>
        <v>2</v>
      </c>
      <c r="M26" s="15">
        <f t="shared" si="4"/>
        <v>4</v>
      </c>
      <c r="N26" s="15">
        <f t="shared" si="4"/>
        <v>0</v>
      </c>
      <c r="O26" s="15">
        <f t="shared" si="4"/>
        <v>4</v>
      </c>
      <c r="P26" s="15"/>
      <c r="Q26" s="15"/>
      <c r="R26" s="15"/>
    </row>
    <row r="27" spans="1:18" ht="101.25" customHeight="1">
      <c r="A27" s="177"/>
      <c r="B27" s="185" t="s">
        <v>227</v>
      </c>
      <c r="C27" s="31" t="s">
        <v>30</v>
      </c>
      <c r="D27" s="31" t="s">
        <v>31</v>
      </c>
      <c r="E27" s="36">
        <v>0.5</v>
      </c>
      <c r="F27" s="36">
        <v>0.5</v>
      </c>
      <c r="G27" s="36">
        <v>1</v>
      </c>
      <c r="H27" s="36">
        <v>0</v>
      </c>
      <c r="I27" s="36">
        <v>1</v>
      </c>
      <c r="J27" s="36">
        <v>0.5</v>
      </c>
      <c r="K27" s="36">
        <v>0</v>
      </c>
      <c r="L27" s="36">
        <v>0.5</v>
      </c>
      <c r="M27" s="36">
        <v>1</v>
      </c>
      <c r="N27" s="36">
        <v>0</v>
      </c>
      <c r="O27" s="117">
        <v>1</v>
      </c>
      <c r="P27" s="103" t="s">
        <v>265</v>
      </c>
      <c r="Q27" s="100" t="s">
        <v>266</v>
      </c>
      <c r="R27" s="100" t="s">
        <v>267</v>
      </c>
    </row>
    <row r="28" spans="1:18" ht="105" customHeight="1">
      <c r="A28" s="177"/>
      <c r="B28" s="186"/>
      <c r="C28" s="31" t="s">
        <v>32</v>
      </c>
      <c r="D28" s="31" t="s">
        <v>33</v>
      </c>
      <c r="E28" s="36">
        <v>1</v>
      </c>
      <c r="F28" s="36">
        <v>1</v>
      </c>
      <c r="G28" s="36">
        <v>2</v>
      </c>
      <c r="H28" s="36">
        <v>0</v>
      </c>
      <c r="I28" s="36">
        <v>2</v>
      </c>
      <c r="J28" s="36">
        <v>2</v>
      </c>
      <c r="K28" s="36">
        <v>0</v>
      </c>
      <c r="L28" s="36">
        <v>2</v>
      </c>
      <c r="M28" s="36">
        <v>2</v>
      </c>
      <c r="N28" s="36">
        <v>0</v>
      </c>
      <c r="O28" s="117">
        <v>2</v>
      </c>
      <c r="P28" s="97" t="s">
        <v>272</v>
      </c>
      <c r="Q28" s="97" t="s">
        <v>274</v>
      </c>
      <c r="R28" s="97" t="s">
        <v>273</v>
      </c>
    </row>
    <row r="29" spans="1:18" ht="15.75">
      <c r="A29" s="12"/>
      <c r="B29" s="14" t="s">
        <v>34</v>
      </c>
      <c r="C29" s="14"/>
      <c r="D29" s="14"/>
      <c r="E29" s="15">
        <f aca="true" t="shared" si="5" ref="E29:O29">+SUM(E27:E28)</f>
        <v>1.5</v>
      </c>
      <c r="F29" s="15">
        <f t="shared" si="5"/>
        <v>1.5</v>
      </c>
      <c r="G29" s="15">
        <f t="shared" si="5"/>
        <v>3</v>
      </c>
      <c r="H29" s="15">
        <f t="shared" si="5"/>
        <v>0</v>
      </c>
      <c r="I29" s="15">
        <f t="shared" si="5"/>
        <v>3</v>
      </c>
      <c r="J29" s="15">
        <f t="shared" si="5"/>
        <v>2.5</v>
      </c>
      <c r="K29" s="15">
        <f t="shared" si="5"/>
        <v>0</v>
      </c>
      <c r="L29" s="15">
        <f t="shared" si="5"/>
        <v>2.5</v>
      </c>
      <c r="M29" s="15">
        <f t="shared" si="5"/>
        <v>3</v>
      </c>
      <c r="N29" s="15">
        <f t="shared" si="5"/>
        <v>0</v>
      </c>
      <c r="O29" s="15">
        <f t="shared" si="5"/>
        <v>3</v>
      </c>
      <c r="P29" s="15"/>
      <c r="Q29" s="15"/>
      <c r="R29" s="15"/>
    </row>
    <row r="30" spans="1:18" ht="15.75">
      <c r="A30" s="12"/>
      <c r="B30" s="16" t="s">
        <v>12</v>
      </c>
      <c r="C30" s="17"/>
      <c r="D30" s="17"/>
      <c r="E30" s="33">
        <f>+E29+E26+E23+E17+E13+E8</f>
        <v>18.5</v>
      </c>
      <c r="F30" s="33">
        <f aca="true" t="shared" si="6" ref="F30:O30">+F29+F26+F23+F17+F13+F8</f>
        <v>18.5</v>
      </c>
      <c r="G30" s="33">
        <f t="shared" si="6"/>
        <v>25</v>
      </c>
      <c r="H30" s="33">
        <f t="shared" si="6"/>
        <v>0</v>
      </c>
      <c r="I30" s="33">
        <f t="shared" si="6"/>
        <v>25</v>
      </c>
      <c r="J30" s="33">
        <f t="shared" si="6"/>
        <v>28.5</v>
      </c>
      <c r="K30" s="33">
        <f t="shared" si="6"/>
        <v>0</v>
      </c>
      <c r="L30" s="33">
        <f t="shared" si="6"/>
        <v>28.5</v>
      </c>
      <c r="M30" s="33">
        <f t="shared" si="6"/>
        <v>28</v>
      </c>
      <c r="N30" s="33">
        <f t="shared" si="6"/>
        <v>0</v>
      </c>
      <c r="O30" s="33">
        <f t="shared" si="6"/>
        <v>28</v>
      </c>
      <c r="P30" s="33"/>
      <c r="Q30" s="33"/>
      <c r="R30" s="33"/>
    </row>
    <row r="31" spans="1:18" ht="297.75" customHeight="1">
      <c r="A31" s="188" t="s">
        <v>18</v>
      </c>
      <c r="B31" s="189" t="s">
        <v>228</v>
      </c>
      <c r="C31" s="29" t="s">
        <v>35</v>
      </c>
      <c r="D31" s="31" t="s">
        <v>42</v>
      </c>
      <c r="E31" s="36">
        <v>8</v>
      </c>
      <c r="F31" s="36">
        <v>8</v>
      </c>
      <c r="G31" s="36">
        <v>12</v>
      </c>
      <c r="H31" s="36">
        <v>0</v>
      </c>
      <c r="I31" s="36">
        <v>12</v>
      </c>
      <c r="J31" s="36">
        <v>8</v>
      </c>
      <c r="K31" s="36">
        <v>0</v>
      </c>
      <c r="L31" s="36">
        <v>8</v>
      </c>
      <c r="M31" s="36">
        <v>12</v>
      </c>
      <c r="N31" s="36">
        <v>0</v>
      </c>
      <c r="O31" s="36">
        <v>12</v>
      </c>
      <c r="P31" s="121" t="s">
        <v>324</v>
      </c>
      <c r="Q31" s="99" t="s">
        <v>325</v>
      </c>
      <c r="R31" s="98" t="s">
        <v>326</v>
      </c>
    </row>
    <row r="32" spans="1:18" ht="178.5" customHeight="1">
      <c r="A32" s="188"/>
      <c r="B32" s="190"/>
      <c r="C32" s="29" t="s">
        <v>229</v>
      </c>
      <c r="D32" s="31" t="s">
        <v>36</v>
      </c>
      <c r="E32" s="36">
        <v>2</v>
      </c>
      <c r="F32" s="36">
        <v>2</v>
      </c>
      <c r="G32" s="36">
        <v>3</v>
      </c>
      <c r="H32" s="36">
        <v>0</v>
      </c>
      <c r="I32" s="36">
        <v>3</v>
      </c>
      <c r="J32" s="36">
        <v>2</v>
      </c>
      <c r="K32" s="36">
        <v>0</v>
      </c>
      <c r="L32" s="36">
        <v>2</v>
      </c>
      <c r="M32" s="36">
        <v>3</v>
      </c>
      <c r="N32" s="36">
        <v>0</v>
      </c>
      <c r="O32" s="36">
        <v>3</v>
      </c>
      <c r="P32" s="98" t="s">
        <v>327</v>
      </c>
      <c r="Q32" s="98" t="s">
        <v>275</v>
      </c>
      <c r="R32" s="116" t="s">
        <v>328</v>
      </c>
    </row>
    <row r="33" spans="1:18" ht="15.75">
      <c r="A33" s="188"/>
      <c r="B33" s="14" t="s">
        <v>11</v>
      </c>
      <c r="C33" s="14"/>
      <c r="D33" s="14"/>
      <c r="E33" s="15">
        <f aca="true" t="shared" si="7" ref="E33:O33">+SUM(E31:E32)</f>
        <v>10</v>
      </c>
      <c r="F33" s="15">
        <f t="shared" si="7"/>
        <v>10</v>
      </c>
      <c r="G33" s="15">
        <f t="shared" si="7"/>
        <v>15</v>
      </c>
      <c r="H33" s="15">
        <f t="shared" si="7"/>
        <v>0</v>
      </c>
      <c r="I33" s="15">
        <f t="shared" si="7"/>
        <v>15</v>
      </c>
      <c r="J33" s="15">
        <f t="shared" si="7"/>
        <v>10</v>
      </c>
      <c r="K33" s="15">
        <f t="shared" si="7"/>
        <v>0</v>
      </c>
      <c r="L33" s="15">
        <f t="shared" si="7"/>
        <v>10</v>
      </c>
      <c r="M33" s="15">
        <f t="shared" si="7"/>
        <v>15</v>
      </c>
      <c r="N33" s="15">
        <f t="shared" si="7"/>
        <v>0</v>
      </c>
      <c r="O33" s="15">
        <f t="shared" si="7"/>
        <v>15</v>
      </c>
      <c r="P33" s="15"/>
      <c r="Q33" s="15"/>
      <c r="R33" s="15"/>
    </row>
    <row r="34" spans="1:18" ht="109.5" customHeight="1">
      <c r="A34" s="188"/>
      <c r="B34" s="34" t="s">
        <v>37</v>
      </c>
      <c r="C34" s="29" t="s">
        <v>230</v>
      </c>
      <c r="D34" s="35" t="s">
        <v>231</v>
      </c>
      <c r="E34" s="36">
        <v>10</v>
      </c>
      <c r="F34" s="36">
        <v>10</v>
      </c>
      <c r="G34" s="36">
        <v>5</v>
      </c>
      <c r="H34" s="36">
        <v>0</v>
      </c>
      <c r="I34" s="36">
        <v>5</v>
      </c>
      <c r="J34" s="36">
        <v>10</v>
      </c>
      <c r="K34" s="36">
        <v>0</v>
      </c>
      <c r="L34" s="36">
        <v>10</v>
      </c>
      <c r="M34" s="36">
        <v>5</v>
      </c>
      <c r="N34" s="88">
        <v>0</v>
      </c>
      <c r="O34" s="36">
        <v>5</v>
      </c>
      <c r="P34" s="125" t="s">
        <v>329</v>
      </c>
      <c r="Q34" s="125" t="s">
        <v>276</v>
      </c>
      <c r="R34" s="125" t="s">
        <v>277</v>
      </c>
    </row>
    <row r="35" spans="1:18" ht="15.75">
      <c r="A35" s="188"/>
      <c r="B35" s="14" t="s">
        <v>11</v>
      </c>
      <c r="C35" s="14"/>
      <c r="D35" s="14"/>
      <c r="E35" s="15">
        <f>+SUM(E34:E34)</f>
        <v>10</v>
      </c>
      <c r="F35" s="15">
        <f aca="true" t="shared" si="8" ref="F35:O35">+SUM(F34:F34)</f>
        <v>10</v>
      </c>
      <c r="G35" s="15">
        <f t="shared" si="8"/>
        <v>5</v>
      </c>
      <c r="H35" s="15">
        <f t="shared" si="8"/>
        <v>0</v>
      </c>
      <c r="I35" s="15">
        <f t="shared" si="8"/>
        <v>5</v>
      </c>
      <c r="J35" s="15">
        <f t="shared" si="8"/>
        <v>10</v>
      </c>
      <c r="K35" s="15">
        <f t="shared" si="8"/>
        <v>0</v>
      </c>
      <c r="L35" s="15">
        <f t="shared" si="8"/>
        <v>10</v>
      </c>
      <c r="M35" s="15">
        <f t="shared" si="8"/>
        <v>5</v>
      </c>
      <c r="N35" s="15">
        <f t="shared" si="8"/>
        <v>0</v>
      </c>
      <c r="O35" s="15">
        <f t="shared" si="8"/>
        <v>5</v>
      </c>
      <c r="P35" s="15"/>
      <c r="Q35" s="15"/>
      <c r="R35" s="15"/>
    </row>
    <row r="36" spans="1:18" ht="120.75" customHeight="1">
      <c r="A36" s="188"/>
      <c r="B36" s="29" t="s">
        <v>38</v>
      </c>
      <c r="C36" s="29" t="s">
        <v>39</v>
      </c>
      <c r="D36" s="28" t="s">
        <v>40</v>
      </c>
      <c r="E36" s="36">
        <v>5</v>
      </c>
      <c r="F36" s="36">
        <v>5</v>
      </c>
      <c r="G36" s="36">
        <v>5</v>
      </c>
      <c r="H36" s="36">
        <v>0</v>
      </c>
      <c r="I36" s="36">
        <v>5</v>
      </c>
      <c r="J36" s="36">
        <v>5</v>
      </c>
      <c r="K36" s="36">
        <v>0</v>
      </c>
      <c r="L36" s="36">
        <v>5</v>
      </c>
      <c r="M36" s="36">
        <v>5</v>
      </c>
      <c r="N36" s="88">
        <v>0</v>
      </c>
      <c r="O36" s="36">
        <v>5</v>
      </c>
      <c r="P36" s="104" t="s">
        <v>278</v>
      </c>
      <c r="Q36" s="115" t="s">
        <v>279</v>
      </c>
      <c r="R36" s="104" t="s">
        <v>280</v>
      </c>
    </row>
    <row r="37" spans="1:18" ht="15.75">
      <c r="A37" s="188"/>
      <c r="B37" s="14" t="s">
        <v>11</v>
      </c>
      <c r="C37" s="14"/>
      <c r="D37" s="14"/>
      <c r="E37" s="15">
        <f>+SUM(E36:E36)</f>
        <v>5</v>
      </c>
      <c r="F37" s="15">
        <f aca="true" t="shared" si="9" ref="F37:O37">+SUM(F36:F36)</f>
        <v>5</v>
      </c>
      <c r="G37" s="15">
        <f t="shared" si="9"/>
        <v>5</v>
      </c>
      <c r="H37" s="15">
        <f t="shared" si="9"/>
        <v>0</v>
      </c>
      <c r="I37" s="15">
        <f t="shared" si="9"/>
        <v>5</v>
      </c>
      <c r="J37" s="15">
        <f t="shared" si="9"/>
        <v>5</v>
      </c>
      <c r="K37" s="15">
        <f t="shared" si="9"/>
        <v>0</v>
      </c>
      <c r="L37" s="15">
        <f t="shared" si="9"/>
        <v>5</v>
      </c>
      <c r="M37" s="15">
        <f t="shared" si="9"/>
        <v>5</v>
      </c>
      <c r="N37" s="15">
        <f t="shared" si="9"/>
        <v>0</v>
      </c>
      <c r="O37" s="15">
        <f t="shared" si="9"/>
        <v>5</v>
      </c>
      <c r="P37" s="15"/>
      <c r="Q37" s="15"/>
      <c r="R37" s="15"/>
    </row>
    <row r="38" spans="1:18" ht="15.75">
      <c r="A38" s="12"/>
      <c r="B38" s="16" t="s">
        <v>12</v>
      </c>
      <c r="C38" s="37"/>
      <c r="D38" s="37"/>
      <c r="E38" s="33">
        <f>+E33+E35+E37</f>
        <v>25</v>
      </c>
      <c r="F38" s="33">
        <f aca="true" t="shared" si="10" ref="F38:O38">+F33+F35+F37</f>
        <v>25</v>
      </c>
      <c r="G38" s="33">
        <f t="shared" si="10"/>
        <v>25</v>
      </c>
      <c r="H38" s="33">
        <f t="shared" si="10"/>
        <v>0</v>
      </c>
      <c r="I38" s="33">
        <f t="shared" si="10"/>
        <v>25</v>
      </c>
      <c r="J38" s="33">
        <f t="shared" si="10"/>
        <v>25</v>
      </c>
      <c r="K38" s="33">
        <f t="shared" si="10"/>
        <v>0</v>
      </c>
      <c r="L38" s="33">
        <f t="shared" si="10"/>
        <v>25</v>
      </c>
      <c r="M38" s="33">
        <f t="shared" si="10"/>
        <v>25</v>
      </c>
      <c r="N38" s="33">
        <f t="shared" si="10"/>
        <v>0</v>
      </c>
      <c r="O38" s="33">
        <f t="shared" si="10"/>
        <v>25</v>
      </c>
      <c r="P38" s="33"/>
      <c r="Q38" s="33"/>
      <c r="R38" s="33"/>
    </row>
    <row r="39" spans="1:18" ht="15.75" customHeight="1">
      <c r="A39" s="168" t="s">
        <v>151</v>
      </c>
      <c r="B39" s="170" t="s">
        <v>43</v>
      </c>
      <c r="C39" s="173" t="s">
        <v>48</v>
      </c>
      <c r="D39" s="173" t="s">
        <v>152</v>
      </c>
      <c r="E39" s="148">
        <v>5</v>
      </c>
      <c r="F39" s="148">
        <v>4.5</v>
      </c>
      <c r="G39" s="148">
        <v>10</v>
      </c>
      <c r="H39" s="148">
        <v>10.5</v>
      </c>
      <c r="I39" s="148">
        <v>10.5</v>
      </c>
      <c r="J39" s="148">
        <v>5</v>
      </c>
      <c r="K39" s="148">
        <v>0</v>
      </c>
      <c r="L39" s="148">
        <v>5</v>
      </c>
      <c r="M39" s="148">
        <v>2</v>
      </c>
      <c r="N39" s="145">
        <v>0</v>
      </c>
      <c r="O39" s="148">
        <v>2</v>
      </c>
      <c r="P39" s="165" t="s">
        <v>284</v>
      </c>
      <c r="Q39" s="161" t="s">
        <v>283</v>
      </c>
      <c r="R39" s="155" t="s">
        <v>330</v>
      </c>
    </row>
    <row r="40" spans="1:18" ht="15.75" customHeight="1">
      <c r="A40" s="169"/>
      <c r="B40" s="170"/>
      <c r="C40" s="173"/>
      <c r="D40" s="173"/>
      <c r="E40" s="149"/>
      <c r="F40" s="149"/>
      <c r="G40" s="149"/>
      <c r="H40" s="149"/>
      <c r="I40" s="149"/>
      <c r="J40" s="149"/>
      <c r="K40" s="149"/>
      <c r="L40" s="149"/>
      <c r="M40" s="149"/>
      <c r="N40" s="146"/>
      <c r="O40" s="149"/>
      <c r="P40" s="166"/>
      <c r="Q40" s="162"/>
      <c r="R40" s="156"/>
    </row>
    <row r="41" spans="1:18" ht="33" customHeight="1">
      <c r="A41" s="169"/>
      <c r="B41" s="170"/>
      <c r="C41" s="173"/>
      <c r="D41" s="173"/>
      <c r="E41" s="149"/>
      <c r="F41" s="149"/>
      <c r="G41" s="149"/>
      <c r="H41" s="149"/>
      <c r="I41" s="149"/>
      <c r="J41" s="149"/>
      <c r="K41" s="149"/>
      <c r="L41" s="149"/>
      <c r="M41" s="149"/>
      <c r="N41" s="146"/>
      <c r="O41" s="149"/>
      <c r="P41" s="166"/>
      <c r="Q41" s="162"/>
      <c r="R41" s="156"/>
    </row>
    <row r="42" spans="1:18" ht="84" customHeight="1">
      <c r="A42" s="169"/>
      <c r="B42" s="170"/>
      <c r="C42" s="173"/>
      <c r="D42" s="173"/>
      <c r="E42" s="149"/>
      <c r="F42" s="149"/>
      <c r="G42" s="149"/>
      <c r="H42" s="149"/>
      <c r="I42" s="149"/>
      <c r="J42" s="149"/>
      <c r="K42" s="149"/>
      <c r="L42" s="149"/>
      <c r="M42" s="149"/>
      <c r="N42" s="146"/>
      <c r="O42" s="149"/>
      <c r="P42" s="166"/>
      <c r="Q42" s="162"/>
      <c r="R42" s="156"/>
    </row>
    <row r="43" spans="1:18" ht="14.25" customHeight="1">
      <c r="A43" s="169"/>
      <c r="B43" s="170"/>
      <c r="C43" s="173"/>
      <c r="D43" s="173"/>
      <c r="E43" s="150"/>
      <c r="F43" s="150"/>
      <c r="G43" s="150"/>
      <c r="H43" s="150"/>
      <c r="I43" s="150"/>
      <c r="J43" s="150"/>
      <c r="K43" s="150"/>
      <c r="L43" s="150"/>
      <c r="M43" s="150"/>
      <c r="N43" s="147"/>
      <c r="O43" s="150"/>
      <c r="P43" s="167"/>
      <c r="Q43" s="163"/>
      <c r="R43" s="157"/>
    </row>
    <row r="44" spans="1:18" ht="15.75">
      <c r="A44" s="169"/>
      <c r="B44" s="66" t="s">
        <v>11</v>
      </c>
      <c r="C44" s="66"/>
      <c r="D44" s="66"/>
      <c r="E44" s="78">
        <f>+E39</f>
        <v>5</v>
      </c>
      <c r="F44" s="78">
        <f aca="true" t="shared" si="11" ref="F44:O44">+F39</f>
        <v>4.5</v>
      </c>
      <c r="G44" s="78">
        <f t="shared" si="11"/>
        <v>10</v>
      </c>
      <c r="H44" s="78">
        <f t="shared" si="11"/>
        <v>10.5</v>
      </c>
      <c r="I44" s="78">
        <f t="shared" si="11"/>
        <v>10.5</v>
      </c>
      <c r="J44" s="78">
        <f t="shared" si="11"/>
        <v>5</v>
      </c>
      <c r="K44" s="78">
        <f t="shared" si="11"/>
        <v>0</v>
      </c>
      <c r="L44" s="78">
        <f t="shared" si="11"/>
        <v>5</v>
      </c>
      <c r="M44" s="78">
        <f t="shared" si="11"/>
        <v>2</v>
      </c>
      <c r="N44" s="78">
        <f t="shared" si="11"/>
        <v>0</v>
      </c>
      <c r="O44" s="78">
        <f t="shared" si="11"/>
        <v>2</v>
      </c>
      <c r="P44" s="78"/>
      <c r="Q44" s="78"/>
      <c r="R44" s="78"/>
    </row>
    <row r="45" spans="1:18" ht="15.75" customHeight="1">
      <c r="A45" s="169"/>
      <c r="B45" s="170" t="s">
        <v>232</v>
      </c>
      <c r="C45" s="173" t="s">
        <v>49</v>
      </c>
      <c r="D45" s="173" t="s">
        <v>153</v>
      </c>
      <c r="E45" s="148">
        <v>2</v>
      </c>
      <c r="F45" s="148">
        <v>1.8</v>
      </c>
      <c r="G45" s="148">
        <v>2</v>
      </c>
      <c r="H45" s="148">
        <v>2.2</v>
      </c>
      <c r="I45" s="148">
        <v>2.2</v>
      </c>
      <c r="J45" s="148">
        <v>2</v>
      </c>
      <c r="K45" s="148">
        <v>0</v>
      </c>
      <c r="L45" s="148">
        <v>2</v>
      </c>
      <c r="M45" s="148">
        <v>2</v>
      </c>
      <c r="N45" s="145">
        <v>0</v>
      </c>
      <c r="O45" s="148">
        <v>2</v>
      </c>
      <c r="P45" s="158" t="s">
        <v>281</v>
      </c>
      <c r="Q45" s="161" t="s">
        <v>254</v>
      </c>
      <c r="R45" s="151" t="s">
        <v>282</v>
      </c>
    </row>
    <row r="46" spans="1:18" ht="15.75" customHeight="1">
      <c r="A46" s="169"/>
      <c r="B46" s="170"/>
      <c r="C46" s="173"/>
      <c r="D46" s="173"/>
      <c r="E46" s="149"/>
      <c r="F46" s="149"/>
      <c r="G46" s="149"/>
      <c r="H46" s="149"/>
      <c r="I46" s="149"/>
      <c r="J46" s="149"/>
      <c r="K46" s="149"/>
      <c r="L46" s="149"/>
      <c r="M46" s="149"/>
      <c r="N46" s="146"/>
      <c r="O46" s="149"/>
      <c r="P46" s="159"/>
      <c r="Q46" s="162"/>
      <c r="R46" s="164"/>
    </row>
    <row r="47" spans="1:18" ht="14.25" customHeight="1">
      <c r="A47" s="169"/>
      <c r="B47" s="170"/>
      <c r="C47" s="173"/>
      <c r="D47" s="173"/>
      <c r="E47" s="149"/>
      <c r="F47" s="149"/>
      <c r="G47" s="149"/>
      <c r="H47" s="149"/>
      <c r="I47" s="149"/>
      <c r="J47" s="149"/>
      <c r="K47" s="149"/>
      <c r="L47" s="149"/>
      <c r="M47" s="149"/>
      <c r="N47" s="146"/>
      <c r="O47" s="149"/>
      <c r="P47" s="159"/>
      <c r="Q47" s="162"/>
      <c r="R47" s="164"/>
    </row>
    <row r="48" spans="1:18" ht="15.75" customHeight="1">
      <c r="A48" s="169"/>
      <c r="B48" s="170"/>
      <c r="C48" s="173"/>
      <c r="D48" s="173"/>
      <c r="E48" s="149"/>
      <c r="F48" s="149"/>
      <c r="G48" s="149"/>
      <c r="H48" s="149"/>
      <c r="I48" s="149"/>
      <c r="J48" s="149"/>
      <c r="K48" s="149"/>
      <c r="L48" s="149"/>
      <c r="M48" s="149"/>
      <c r="N48" s="146"/>
      <c r="O48" s="149"/>
      <c r="P48" s="159"/>
      <c r="Q48" s="162"/>
      <c r="R48" s="164"/>
    </row>
    <row r="49" spans="1:18" ht="14.25" customHeight="1">
      <c r="A49" s="169"/>
      <c r="B49" s="170"/>
      <c r="C49" s="173"/>
      <c r="D49" s="173"/>
      <c r="E49" s="150"/>
      <c r="F49" s="150"/>
      <c r="G49" s="150"/>
      <c r="H49" s="150"/>
      <c r="I49" s="150"/>
      <c r="J49" s="150"/>
      <c r="K49" s="150"/>
      <c r="L49" s="150"/>
      <c r="M49" s="150"/>
      <c r="N49" s="146"/>
      <c r="O49" s="150"/>
      <c r="P49" s="160"/>
      <c r="Q49" s="163"/>
      <c r="R49" s="152"/>
    </row>
    <row r="50" spans="1:18" ht="15.75">
      <c r="A50" s="169"/>
      <c r="B50" s="66" t="s">
        <v>11</v>
      </c>
      <c r="C50" s="66"/>
      <c r="D50" s="66"/>
      <c r="E50" s="78">
        <f aca="true" t="shared" si="12" ref="E50:O50">+E45</f>
        <v>2</v>
      </c>
      <c r="F50" s="78">
        <f t="shared" si="12"/>
        <v>1.8</v>
      </c>
      <c r="G50" s="78">
        <f t="shared" si="12"/>
        <v>2</v>
      </c>
      <c r="H50" s="78">
        <f t="shared" si="12"/>
        <v>2.2</v>
      </c>
      <c r="I50" s="78">
        <f t="shared" si="12"/>
        <v>2.2</v>
      </c>
      <c r="J50" s="78">
        <f t="shared" si="12"/>
        <v>2</v>
      </c>
      <c r="K50" s="78">
        <f t="shared" si="12"/>
        <v>0</v>
      </c>
      <c r="L50" s="78">
        <f t="shared" si="12"/>
        <v>2</v>
      </c>
      <c r="M50" s="78">
        <f t="shared" si="12"/>
        <v>2</v>
      </c>
      <c r="N50" s="78">
        <f t="shared" si="12"/>
        <v>0</v>
      </c>
      <c r="O50" s="78">
        <f t="shared" si="12"/>
        <v>2</v>
      </c>
      <c r="P50" s="78"/>
      <c r="Q50" s="78"/>
      <c r="R50" s="78"/>
    </row>
    <row r="51" spans="1:18" ht="15.75" customHeight="1">
      <c r="A51" s="169"/>
      <c r="B51" s="170" t="s">
        <v>44</v>
      </c>
      <c r="C51" s="67" t="s">
        <v>154</v>
      </c>
      <c r="D51" s="68" t="s">
        <v>233</v>
      </c>
      <c r="E51" s="80">
        <v>2</v>
      </c>
      <c r="F51" s="84">
        <v>2</v>
      </c>
      <c r="G51" s="80">
        <v>0</v>
      </c>
      <c r="H51" s="84">
        <v>0</v>
      </c>
      <c r="I51" s="95">
        <v>0</v>
      </c>
      <c r="J51" s="80">
        <v>0</v>
      </c>
      <c r="K51" s="84">
        <v>0</v>
      </c>
      <c r="L51" s="95">
        <v>0</v>
      </c>
      <c r="M51" s="95">
        <v>0</v>
      </c>
      <c r="N51" s="95">
        <v>0</v>
      </c>
      <c r="O51" s="95">
        <v>0</v>
      </c>
      <c r="P51" s="108" t="s">
        <v>251</v>
      </c>
      <c r="Q51" s="108" t="s">
        <v>251</v>
      </c>
      <c r="R51" s="108" t="s">
        <v>251</v>
      </c>
    </row>
    <row r="52" spans="1:18" ht="64.5" customHeight="1">
      <c r="A52" s="169"/>
      <c r="B52" s="170"/>
      <c r="C52" s="67" t="s">
        <v>331</v>
      </c>
      <c r="D52" s="69" t="s">
        <v>155</v>
      </c>
      <c r="E52" s="80">
        <v>1</v>
      </c>
      <c r="F52" s="84">
        <v>1</v>
      </c>
      <c r="G52" s="80">
        <v>1</v>
      </c>
      <c r="H52" s="84">
        <v>0</v>
      </c>
      <c r="I52" s="95">
        <v>1</v>
      </c>
      <c r="J52" s="80">
        <v>1</v>
      </c>
      <c r="K52" s="84">
        <v>0</v>
      </c>
      <c r="L52" s="95">
        <v>1</v>
      </c>
      <c r="M52" s="95">
        <v>1</v>
      </c>
      <c r="N52" s="95">
        <v>0</v>
      </c>
      <c r="O52" s="95">
        <v>1</v>
      </c>
      <c r="P52" s="105" t="s">
        <v>285</v>
      </c>
      <c r="Q52" s="106" t="s">
        <v>286</v>
      </c>
      <c r="R52" s="107" t="s">
        <v>287</v>
      </c>
    </row>
    <row r="53" spans="1:18" ht="25.5">
      <c r="A53" s="169"/>
      <c r="B53" s="170"/>
      <c r="C53" s="67" t="s">
        <v>156</v>
      </c>
      <c r="D53" s="68" t="s">
        <v>58</v>
      </c>
      <c r="E53" s="80">
        <v>2</v>
      </c>
      <c r="F53" s="84">
        <v>2</v>
      </c>
      <c r="G53" s="80">
        <v>0</v>
      </c>
      <c r="H53" s="84">
        <v>0</v>
      </c>
      <c r="I53" s="95">
        <v>0</v>
      </c>
      <c r="J53" s="80">
        <v>2</v>
      </c>
      <c r="K53" s="84">
        <v>0</v>
      </c>
      <c r="L53" s="95">
        <v>2</v>
      </c>
      <c r="M53" s="95">
        <v>0</v>
      </c>
      <c r="N53" s="95">
        <v>0</v>
      </c>
      <c r="O53" s="95">
        <v>0</v>
      </c>
      <c r="P53" s="108" t="s">
        <v>346</v>
      </c>
      <c r="Q53" s="108" t="s">
        <v>346</v>
      </c>
      <c r="R53" s="108" t="s">
        <v>346</v>
      </c>
    </row>
    <row r="54" spans="1:18" ht="15.75">
      <c r="A54" s="169"/>
      <c r="B54" s="66" t="s">
        <v>11</v>
      </c>
      <c r="C54" s="66"/>
      <c r="D54" s="66"/>
      <c r="E54" s="78">
        <f>+SUM(E51:E53)</f>
        <v>5</v>
      </c>
      <c r="F54" s="78">
        <f aca="true" t="shared" si="13" ref="F54:O54">+SUM(F51:F53)</f>
        <v>5</v>
      </c>
      <c r="G54" s="78">
        <f t="shared" si="13"/>
        <v>1</v>
      </c>
      <c r="H54" s="78">
        <f t="shared" si="13"/>
        <v>0</v>
      </c>
      <c r="I54" s="78">
        <f t="shared" si="13"/>
        <v>1</v>
      </c>
      <c r="J54" s="78">
        <f t="shared" si="13"/>
        <v>3</v>
      </c>
      <c r="K54" s="78">
        <f t="shared" si="13"/>
        <v>0</v>
      </c>
      <c r="L54" s="78">
        <f t="shared" si="13"/>
        <v>3</v>
      </c>
      <c r="M54" s="78">
        <f t="shared" si="13"/>
        <v>1</v>
      </c>
      <c r="N54" s="78">
        <f t="shared" si="13"/>
        <v>0</v>
      </c>
      <c r="O54" s="78">
        <f t="shared" si="13"/>
        <v>1</v>
      </c>
      <c r="P54" s="109"/>
      <c r="Q54" s="109"/>
      <c r="R54" s="109"/>
    </row>
    <row r="55" spans="1:18" ht="15.75" customHeight="1">
      <c r="A55" s="169"/>
      <c r="B55" s="170" t="s">
        <v>45</v>
      </c>
      <c r="C55" s="70" t="s">
        <v>50</v>
      </c>
      <c r="D55" s="68" t="s">
        <v>59</v>
      </c>
      <c r="E55" s="80">
        <v>0</v>
      </c>
      <c r="F55" s="84">
        <v>0</v>
      </c>
      <c r="G55" s="80">
        <v>0</v>
      </c>
      <c r="H55" s="84">
        <v>0</v>
      </c>
      <c r="I55" s="95">
        <v>0</v>
      </c>
      <c r="J55" s="80">
        <v>4</v>
      </c>
      <c r="K55" s="84">
        <v>0</v>
      </c>
      <c r="L55" s="95">
        <v>4</v>
      </c>
      <c r="M55" s="80">
        <v>0</v>
      </c>
      <c r="N55" s="89">
        <v>0</v>
      </c>
      <c r="O55" s="95">
        <v>0</v>
      </c>
      <c r="P55" s="108" t="s">
        <v>346</v>
      </c>
      <c r="Q55" s="108" t="s">
        <v>346</v>
      </c>
      <c r="R55" s="108" t="s">
        <v>346</v>
      </c>
    </row>
    <row r="56" spans="1:18" ht="36" customHeight="1">
      <c r="A56" s="169"/>
      <c r="B56" s="170"/>
      <c r="C56" s="70" t="s">
        <v>234</v>
      </c>
      <c r="D56" s="68" t="s">
        <v>60</v>
      </c>
      <c r="E56" s="80">
        <v>0</v>
      </c>
      <c r="F56" s="84">
        <v>0</v>
      </c>
      <c r="G56" s="80">
        <v>0</v>
      </c>
      <c r="H56" s="84">
        <v>0</v>
      </c>
      <c r="I56" s="95">
        <v>0</v>
      </c>
      <c r="J56" s="80">
        <v>5</v>
      </c>
      <c r="K56" s="84">
        <v>0</v>
      </c>
      <c r="L56" s="95">
        <v>5</v>
      </c>
      <c r="M56" s="80">
        <v>0</v>
      </c>
      <c r="N56" s="89">
        <v>0</v>
      </c>
      <c r="O56" s="95">
        <v>0</v>
      </c>
      <c r="P56" s="108" t="s">
        <v>346</v>
      </c>
      <c r="Q56" s="108" t="s">
        <v>346</v>
      </c>
      <c r="R56" s="108" t="s">
        <v>346</v>
      </c>
    </row>
    <row r="57" spans="1:18" ht="29.25" customHeight="1">
      <c r="A57" s="169"/>
      <c r="B57" s="170"/>
      <c r="C57" s="70" t="s">
        <v>51</v>
      </c>
      <c r="D57" s="68" t="s">
        <v>61</v>
      </c>
      <c r="E57" s="80">
        <v>0</v>
      </c>
      <c r="F57" s="84">
        <v>0</v>
      </c>
      <c r="G57" s="80">
        <v>0</v>
      </c>
      <c r="H57" s="84">
        <v>0</v>
      </c>
      <c r="I57" s="95">
        <v>0</v>
      </c>
      <c r="J57" s="80">
        <v>5</v>
      </c>
      <c r="K57" s="84">
        <v>0</v>
      </c>
      <c r="L57" s="95">
        <v>5</v>
      </c>
      <c r="M57" s="80">
        <v>0</v>
      </c>
      <c r="N57" s="89">
        <v>0</v>
      </c>
      <c r="O57" s="95">
        <v>0</v>
      </c>
      <c r="P57" s="108" t="s">
        <v>346</v>
      </c>
      <c r="Q57" s="108" t="s">
        <v>346</v>
      </c>
      <c r="R57" s="108" t="s">
        <v>346</v>
      </c>
    </row>
    <row r="58" spans="1:18" ht="15.75">
      <c r="A58" s="169"/>
      <c r="B58" s="66" t="s">
        <v>11</v>
      </c>
      <c r="C58" s="66"/>
      <c r="D58" s="66"/>
      <c r="E58" s="78">
        <f>+SUM(E55:E57)</f>
        <v>0</v>
      </c>
      <c r="F58" s="78">
        <f aca="true" t="shared" si="14" ref="F58:O58">+SUM(F55:F57)</f>
        <v>0</v>
      </c>
      <c r="G58" s="78">
        <f t="shared" si="14"/>
        <v>0</v>
      </c>
      <c r="H58" s="78">
        <f t="shared" si="14"/>
        <v>0</v>
      </c>
      <c r="I58" s="78">
        <f t="shared" si="14"/>
        <v>0</v>
      </c>
      <c r="J58" s="78">
        <f t="shared" si="14"/>
        <v>14</v>
      </c>
      <c r="K58" s="78">
        <f t="shared" si="14"/>
        <v>0</v>
      </c>
      <c r="L58" s="78">
        <f t="shared" si="14"/>
        <v>14</v>
      </c>
      <c r="M58" s="78">
        <f t="shared" si="14"/>
        <v>0</v>
      </c>
      <c r="N58" s="78">
        <f t="shared" si="14"/>
        <v>0</v>
      </c>
      <c r="O58" s="78">
        <f t="shared" si="14"/>
        <v>0</v>
      </c>
      <c r="P58" s="109"/>
      <c r="Q58" s="109"/>
      <c r="R58" s="109"/>
    </row>
    <row r="59" spans="1:18" ht="15.75" customHeight="1">
      <c r="A59" s="169"/>
      <c r="B59" s="170" t="s">
        <v>46</v>
      </c>
      <c r="C59" s="171" t="s">
        <v>52</v>
      </c>
      <c r="D59" s="171" t="s">
        <v>235</v>
      </c>
      <c r="E59" s="148">
        <v>0</v>
      </c>
      <c r="F59" s="148">
        <v>0</v>
      </c>
      <c r="G59" s="148">
        <v>0</v>
      </c>
      <c r="H59" s="148">
        <v>0</v>
      </c>
      <c r="I59" s="148">
        <v>0</v>
      </c>
      <c r="J59" s="148">
        <v>10</v>
      </c>
      <c r="K59" s="148">
        <v>0</v>
      </c>
      <c r="L59" s="148">
        <v>10</v>
      </c>
      <c r="M59" s="148">
        <v>0</v>
      </c>
      <c r="N59" s="145">
        <v>0</v>
      </c>
      <c r="O59" s="148">
        <v>0</v>
      </c>
      <c r="P59" s="153" t="s">
        <v>346</v>
      </c>
      <c r="Q59" s="153" t="s">
        <v>346</v>
      </c>
      <c r="R59" s="153" t="s">
        <v>346</v>
      </c>
    </row>
    <row r="60" spans="1:18" ht="31.5" customHeight="1">
      <c r="A60" s="169"/>
      <c r="B60" s="170"/>
      <c r="C60" s="171"/>
      <c r="D60" s="171"/>
      <c r="E60" s="150"/>
      <c r="F60" s="150"/>
      <c r="G60" s="150"/>
      <c r="H60" s="150"/>
      <c r="I60" s="150"/>
      <c r="J60" s="150"/>
      <c r="K60" s="150"/>
      <c r="L60" s="150"/>
      <c r="M60" s="150"/>
      <c r="N60" s="146"/>
      <c r="O60" s="150"/>
      <c r="P60" s="154"/>
      <c r="Q60" s="154"/>
      <c r="R60" s="154"/>
    </row>
    <row r="61" spans="1:18" ht="15.75">
      <c r="A61" s="169"/>
      <c r="B61" s="66" t="s">
        <v>11</v>
      </c>
      <c r="C61" s="71"/>
      <c r="D61" s="66"/>
      <c r="E61" s="78">
        <f>+SUM(E59:E59)</f>
        <v>0</v>
      </c>
      <c r="F61" s="78">
        <f aca="true" t="shared" si="15" ref="F61:O61">+SUM(F59:F59)</f>
        <v>0</v>
      </c>
      <c r="G61" s="78">
        <f t="shared" si="15"/>
        <v>0</v>
      </c>
      <c r="H61" s="78">
        <f t="shared" si="15"/>
        <v>0</v>
      </c>
      <c r="I61" s="78">
        <f t="shared" si="15"/>
        <v>0</v>
      </c>
      <c r="J61" s="78">
        <f t="shared" si="15"/>
        <v>10</v>
      </c>
      <c r="K61" s="78">
        <f t="shared" si="15"/>
        <v>0</v>
      </c>
      <c r="L61" s="78">
        <f t="shared" si="15"/>
        <v>10</v>
      </c>
      <c r="M61" s="78">
        <f t="shared" si="15"/>
        <v>0</v>
      </c>
      <c r="N61" s="78">
        <f t="shared" si="15"/>
        <v>0</v>
      </c>
      <c r="O61" s="78">
        <f t="shared" si="15"/>
        <v>0</v>
      </c>
      <c r="P61" s="78"/>
      <c r="Q61" s="78"/>
      <c r="R61" s="78"/>
    </row>
    <row r="62" spans="1:18" ht="25.5">
      <c r="A62" s="169"/>
      <c r="B62" s="170" t="s">
        <v>236</v>
      </c>
      <c r="C62" s="70" t="s">
        <v>53</v>
      </c>
      <c r="D62" s="69" t="s">
        <v>237</v>
      </c>
      <c r="E62" s="80">
        <v>0</v>
      </c>
      <c r="F62" s="84">
        <v>0</v>
      </c>
      <c r="G62" s="80">
        <v>4</v>
      </c>
      <c r="H62" s="84">
        <v>0</v>
      </c>
      <c r="I62" s="95">
        <v>4</v>
      </c>
      <c r="J62" s="80">
        <v>0</v>
      </c>
      <c r="K62" s="84">
        <v>0</v>
      </c>
      <c r="L62" s="95">
        <v>0</v>
      </c>
      <c r="M62" s="80">
        <v>4</v>
      </c>
      <c r="N62" s="89">
        <v>0</v>
      </c>
      <c r="O62" s="95">
        <v>4</v>
      </c>
      <c r="P62" s="106" t="s">
        <v>297</v>
      </c>
      <c r="Q62" s="106" t="s">
        <v>299</v>
      </c>
      <c r="R62" s="151" t="s">
        <v>332</v>
      </c>
    </row>
    <row r="63" spans="1:18" ht="93.75" customHeight="1">
      <c r="A63" s="169"/>
      <c r="B63" s="170"/>
      <c r="C63" s="70" t="s">
        <v>54</v>
      </c>
      <c r="D63" s="68" t="s">
        <v>62</v>
      </c>
      <c r="E63" s="80">
        <v>0</v>
      </c>
      <c r="F63" s="84">
        <v>0</v>
      </c>
      <c r="G63" s="80">
        <v>4</v>
      </c>
      <c r="H63" s="84">
        <v>0</v>
      </c>
      <c r="I63" s="95">
        <v>4</v>
      </c>
      <c r="J63" s="80">
        <v>0</v>
      </c>
      <c r="K63" s="84">
        <v>0</v>
      </c>
      <c r="L63" s="95">
        <v>0</v>
      </c>
      <c r="M63" s="80">
        <v>4</v>
      </c>
      <c r="N63" s="89">
        <v>0</v>
      </c>
      <c r="O63" s="95">
        <v>4</v>
      </c>
      <c r="P63" s="106" t="s">
        <v>298</v>
      </c>
      <c r="Q63" s="106" t="s">
        <v>299</v>
      </c>
      <c r="R63" s="152"/>
    </row>
    <row r="64" spans="1:18" ht="15.75">
      <c r="A64" s="169"/>
      <c r="B64" s="66" t="s">
        <v>11</v>
      </c>
      <c r="C64" s="66"/>
      <c r="D64" s="66"/>
      <c r="E64" s="78">
        <f>+SUM(E62:E63)</f>
        <v>0</v>
      </c>
      <c r="F64" s="78">
        <f aca="true" t="shared" si="16" ref="F64:O64">+SUM(F62:F63)</f>
        <v>0</v>
      </c>
      <c r="G64" s="78">
        <f t="shared" si="16"/>
        <v>8</v>
      </c>
      <c r="H64" s="78">
        <f t="shared" si="16"/>
        <v>0</v>
      </c>
      <c r="I64" s="78">
        <f t="shared" si="16"/>
        <v>8</v>
      </c>
      <c r="J64" s="78">
        <f t="shared" si="16"/>
        <v>0</v>
      </c>
      <c r="K64" s="78">
        <f t="shared" si="16"/>
        <v>0</v>
      </c>
      <c r="L64" s="78">
        <f t="shared" si="16"/>
        <v>0</v>
      </c>
      <c r="M64" s="78">
        <f t="shared" si="16"/>
        <v>8</v>
      </c>
      <c r="N64" s="78">
        <f t="shared" si="16"/>
        <v>0</v>
      </c>
      <c r="O64" s="78">
        <f t="shared" si="16"/>
        <v>8</v>
      </c>
      <c r="P64" s="78"/>
      <c r="Q64" s="78"/>
      <c r="R64" s="78"/>
    </row>
    <row r="65" spans="1:18" ht="117.75" customHeight="1">
      <c r="A65" s="169"/>
      <c r="B65" s="170" t="s">
        <v>47</v>
      </c>
      <c r="C65" s="69" t="s">
        <v>55</v>
      </c>
      <c r="D65" s="67" t="s">
        <v>63</v>
      </c>
      <c r="E65" s="80">
        <v>2</v>
      </c>
      <c r="F65" s="84">
        <v>2</v>
      </c>
      <c r="G65" s="80">
        <v>2</v>
      </c>
      <c r="H65" s="84">
        <v>0</v>
      </c>
      <c r="I65" s="95">
        <v>2</v>
      </c>
      <c r="J65" s="80">
        <v>2</v>
      </c>
      <c r="K65" s="84">
        <v>0</v>
      </c>
      <c r="L65" s="95">
        <v>2</v>
      </c>
      <c r="M65" s="80">
        <v>2</v>
      </c>
      <c r="N65" s="95">
        <v>0</v>
      </c>
      <c r="O65" s="95">
        <v>2</v>
      </c>
      <c r="P65" s="110" t="s">
        <v>288</v>
      </c>
      <c r="Q65" s="110" t="s">
        <v>290</v>
      </c>
      <c r="R65" s="110" t="s">
        <v>289</v>
      </c>
    </row>
    <row r="66" spans="1:18" ht="55.5" customHeight="1">
      <c r="A66" s="169"/>
      <c r="B66" s="170"/>
      <c r="C66" s="69" t="s">
        <v>56</v>
      </c>
      <c r="D66" s="67" t="s">
        <v>64</v>
      </c>
      <c r="E66" s="80">
        <v>2</v>
      </c>
      <c r="F66" s="84">
        <v>2</v>
      </c>
      <c r="G66" s="80">
        <v>2</v>
      </c>
      <c r="H66" s="84">
        <v>0</v>
      </c>
      <c r="I66" s="95">
        <v>2</v>
      </c>
      <c r="J66" s="80">
        <v>2</v>
      </c>
      <c r="K66" s="84">
        <v>0</v>
      </c>
      <c r="L66" s="95">
        <v>2</v>
      </c>
      <c r="M66" s="80">
        <v>2</v>
      </c>
      <c r="N66" s="95">
        <v>0</v>
      </c>
      <c r="O66" s="95">
        <v>2</v>
      </c>
      <c r="P66" s="111" t="s">
        <v>291</v>
      </c>
      <c r="Q66" s="110" t="s">
        <v>292</v>
      </c>
      <c r="R66" s="111" t="s">
        <v>336</v>
      </c>
    </row>
    <row r="67" spans="1:18" ht="47.25" customHeight="1">
      <c r="A67" s="172"/>
      <c r="B67" s="170"/>
      <c r="C67" s="69" t="s">
        <v>57</v>
      </c>
      <c r="D67" s="67" t="s">
        <v>238</v>
      </c>
      <c r="E67" s="80">
        <v>0</v>
      </c>
      <c r="F67" s="84">
        <v>0</v>
      </c>
      <c r="G67" s="80">
        <v>0</v>
      </c>
      <c r="H67" s="84">
        <v>0</v>
      </c>
      <c r="I67" s="95">
        <v>0</v>
      </c>
      <c r="J67" s="80">
        <v>4</v>
      </c>
      <c r="K67" s="84">
        <v>0</v>
      </c>
      <c r="L67" s="95">
        <v>4</v>
      </c>
      <c r="M67" s="80">
        <v>0</v>
      </c>
      <c r="N67" s="95">
        <v>0</v>
      </c>
      <c r="O67" s="95">
        <v>0</v>
      </c>
      <c r="P67" s="129" t="s">
        <v>333</v>
      </c>
      <c r="Q67" s="110" t="s">
        <v>334</v>
      </c>
      <c r="R67" s="129" t="s">
        <v>335</v>
      </c>
    </row>
    <row r="68" spans="1:18" ht="15.75">
      <c r="A68" s="72"/>
      <c r="B68" s="66" t="s">
        <v>11</v>
      </c>
      <c r="C68" s="71"/>
      <c r="D68" s="66"/>
      <c r="E68" s="78">
        <f>+SUM(E65:E67)</f>
        <v>4</v>
      </c>
      <c r="F68" s="78">
        <f aca="true" t="shared" si="17" ref="F68:O68">+SUM(F65:F67)</f>
        <v>4</v>
      </c>
      <c r="G68" s="78">
        <f t="shared" si="17"/>
        <v>4</v>
      </c>
      <c r="H68" s="78">
        <f t="shared" si="17"/>
        <v>0</v>
      </c>
      <c r="I68" s="78">
        <f t="shared" si="17"/>
        <v>4</v>
      </c>
      <c r="J68" s="78">
        <f t="shared" si="17"/>
        <v>8</v>
      </c>
      <c r="K68" s="78">
        <f t="shared" si="17"/>
        <v>0</v>
      </c>
      <c r="L68" s="78">
        <f t="shared" si="17"/>
        <v>8</v>
      </c>
      <c r="M68" s="78">
        <f t="shared" si="17"/>
        <v>4</v>
      </c>
      <c r="N68" s="78">
        <f t="shared" si="17"/>
        <v>0</v>
      </c>
      <c r="O68" s="78">
        <f t="shared" si="17"/>
        <v>4</v>
      </c>
      <c r="P68" s="78"/>
      <c r="Q68" s="78"/>
      <c r="R68" s="78"/>
    </row>
    <row r="69" spans="1:18" ht="15.75">
      <c r="A69" s="73"/>
      <c r="B69" s="74" t="s">
        <v>12</v>
      </c>
      <c r="C69" s="79"/>
      <c r="D69" s="79"/>
      <c r="E69" s="79">
        <f aca="true" t="shared" si="18" ref="E69:O69">+E68+E64+E61+E58+E54+E50+E44</f>
        <v>16</v>
      </c>
      <c r="F69" s="79">
        <f t="shared" si="18"/>
        <v>15.3</v>
      </c>
      <c r="G69" s="79">
        <f t="shared" si="18"/>
        <v>25</v>
      </c>
      <c r="H69" s="79">
        <f t="shared" si="18"/>
        <v>12.7</v>
      </c>
      <c r="I69" s="79">
        <f t="shared" si="18"/>
        <v>25.7</v>
      </c>
      <c r="J69" s="79">
        <f t="shared" si="18"/>
        <v>42</v>
      </c>
      <c r="K69" s="79">
        <f t="shared" si="18"/>
        <v>0</v>
      </c>
      <c r="L69" s="79">
        <f t="shared" si="18"/>
        <v>42</v>
      </c>
      <c r="M69" s="79">
        <f t="shared" si="18"/>
        <v>17</v>
      </c>
      <c r="N69" s="79">
        <f t="shared" si="18"/>
        <v>0</v>
      </c>
      <c r="O69" s="79">
        <f t="shared" si="18"/>
        <v>17</v>
      </c>
      <c r="P69" s="90"/>
      <c r="Q69" s="90"/>
      <c r="R69" s="90"/>
    </row>
    <row r="70" spans="1:18" ht="15.75" customHeight="1">
      <c r="A70" s="168" t="s">
        <v>239</v>
      </c>
      <c r="B70" s="170" t="s">
        <v>240</v>
      </c>
      <c r="C70" s="70" t="s">
        <v>157</v>
      </c>
      <c r="D70" s="75" t="s">
        <v>241</v>
      </c>
      <c r="E70" s="80">
        <v>20</v>
      </c>
      <c r="F70" s="84">
        <v>20</v>
      </c>
      <c r="G70" s="80">
        <v>0</v>
      </c>
      <c r="H70" s="84">
        <v>0</v>
      </c>
      <c r="I70" s="95">
        <v>0</v>
      </c>
      <c r="J70" s="80">
        <v>0</v>
      </c>
      <c r="K70" s="84">
        <v>0</v>
      </c>
      <c r="L70" s="95">
        <v>0</v>
      </c>
      <c r="M70" s="95">
        <v>0</v>
      </c>
      <c r="N70" s="95">
        <v>0</v>
      </c>
      <c r="O70" s="95">
        <v>0</v>
      </c>
      <c r="P70" s="108" t="s">
        <v>346</v>
      </c>
      <c r="Q70" s="108" t="s">
        <v>347</v>
      </c>
      <c r="R70" s="108" t="s">
        <v>251</v>
      </c>
    </row>
    <row r="71" spans="1:18" ht="78.75" customHeight="1">
      <c r="A71" s="169"/>
      <c r="B71" s="170"/>
      <c r="C71" s="67" t="s">
        <v>158</v>
      </c>
      <c r="D71" s="76" t="s">
        <v>159</v>
      </c>
      <c r="E71" s="80">
        <v>5</v>
      </c>
      <c r="F71" s="84">
        <v>5</v>
      </c>
      <c r="G71" s="80">
        <v>5</v>
      </c>
      <c r="H71" s="84">
        <v>0</v>
      </c>
      <c r="I71" s="95">
        <v>5</v>
      </c>
      <c r="J71" s="80">
        <v>5</v>
      </c>
      <c r="K71" s="84">
        <v>0</v>
      </c>
      <c r="L71" s="95">
        <v>5</v>
      </c>
      <c r="M71" s="95">
        <v>5</v>
      </c>
      <c r="N71" s="95">
        <v>0</v>
      </c>
      <c r="O71" s="95">
        <v>5</v>
      </c>
      <c r="P71" s="106" t="s">
        <v>293</v>
      </c>
      <c r="Q71" s="112" t="s">
        <v>294</v>
      </c>
      <c r="R71" s="106" t="s">
        <v>295</v>
      </c>
    </row>
    <row r="72" spans="1:18" ht="24" customHeight="1">
      <c r="A72" s="169"/>
      <c r="B72" s="66" t="s">
        <v>11</v>
      </c>
      <c r="C72" s="71"/>
      <c r="D72" s="66"/>
      <c r="E72" s="78">
        <f>+SUM(E70:E71)</f>
        <v>25</v>
      </c>
      <c r="F72" s="78">
        <f aca="true" t="shared" si="19" ref="F72:O72">+SUM(F70:F71)</f>
        <v>25</v>
      </c>
      <c r="G72" s="78">
        <f t="shared" si="19"/>
        <v>5</v>
      </c>
      <c r="H72" s="78">
        <f t="shared" si="19"/>
        <v>0</v>
      </c>
      <c r="I72" s="78">
        <f t="shared" si="19"/>
        <v>5</v>
      </c>
      <c r="J72" s="78">
        <f t="shared" si="19"/>
        <v>5</v>
      </c>
      <c r="K72" s="78">
        <f t="shared" si="19"/>
        <v>0</v>
      </c>
      <c r="L72" s="78">
        <f t="shared" si="19"/>
        <v>5</v>
      </c>
      <c r="M72" s="78">
        <f t="shared" si="19"/>
        <v>5</v>
      </c>
      <c r="N72" s="78">
        <f t="shared" si="19"/>
        <v>0</v>
      </c>
      <c r="O72" s="78">
        <f t="shared" si="19"/>
        <v>5</v>
      </c>
      <c r="P72" s="78"/>
      <c r="Q72" s="78"/>
      <c r="R72" s="78"/>
    </row>
    <row r="73" spans="1:18" ht="114.75">
      <c r="A73" s="169"/>
      <c r="B73" s="77" t="s">
        <v>160</v>
      </c>
      <c r="C73" s="70" t="s">
        <v>161</v>
      </c>
      <c r="D73" s="75" t="s">
        <v>162</v>
      </c>
      <c r="E73" s="80">
        <v>15</v>
      </c>
      <c r="F73" s="84">
        <v>15</v>
      </c>
      <c r="G73" s="80">
        <v>15</v>
      </c>
      <c r="H73" s="84">
        <v>0</v>
      </c>
      <c r="I73" s="95">
        <v>15</v>
      </c>
      <c r="J73" s="80">
        <v>15</v>
      </c>
      <c r="K73" s="84">
        <v>0</v>
      </c>
      <c r="L73" s="95">
        <v>15</v>
      </c>
      <c r="M73" s="80">
        <v>15</v>
      </c>
      <c r="N73" s="89">
        <v>0</v>
      </c>
      <c r="O73" s="95">
        <v>15</v>
      </c>
      <c r="P73" s="106" t="s">
        <v>345</v>
      </c>
      <c r="Q73" s="114" t="s">
        <v>296</v>
      </c>
      <c r="R73" s="113" t="s">
        <v>295</v>
      </c>
    </row>
    <row r="74" spans="1:18" ht="15.75">
      <c r="A74" s="169"/>
      <c r="B74" s="66" t="s">
        <v>11</v>
      </c>
      <c r="C74" s="71"/>
      <c r="D74" s="66"/>
      <c r="E74" s="78">
        <f>+SUM(E73:E73)</f>
        <v>15</v>
      </c>
      <c r="F74" s="78">
        <f aca="true" t="shared" si="20" ref="F74:O74">+SUM(F73:F73)</f>
        <v>15</v>
      </c>
      <c r="G74" s="78">
        <f t="shared" si="20"/>
        <v>15</v>
      </c>
      <c r="H74" s="78">
        <f t="shared" si="20"/>
        <v>0</v>
      </c>
      <c r="I74" s="78">
        <f t="shared" si="20"/>
        <v>15</v>
      </c>
      <c r="J74" s="78">
        <f t="shared" si="20"/>
        <v>15</v>
      </c>
      <c r="K74" s="78">
        <f t="shared" si="20"/>
        <v>0</v>
      </c>
      <c r="L74" s="78">
        <f t="shared" si="20"/>
        <v>15</v>
      </c>
      <c r="M74" s="78">
        <f t="shared" si="20"/>
        <v>15</v>
      </c>
      <c r="N74" s="78">
        <f t="shared" si="20"/>
        <v>0</v>
      </c>
      <c r="O74" s="78">
        <f t="shared" si="20"/>
        <v>15</v>
      </c>
      <c r="P74" s="78"/>
      <c r="Q74" s="78"/>
      <c r="R74" s="78"/>
    </row>
    <row r="75" spans="1:18" ht="15.75">
      <c r="A75" s="73"/>
      <c r="B75" s="74" t="s">
        <v>12</v>
      </c>
      <c r="C75" s="79"/>
      <c r="D75" s="79"/>
      <c r="E75" s="79">
        <f aca="true" t="shared" si="21" ref="E75:O75">+E72+E74</f>
        <v>40</v>
      </c>
      <c r="F75" s="79">
        <f t="shared" si="21"/>
        <v>40</v>
      </c>
      <c r="G75" s="79">
        <f t="shared" si="21"/>
        <v>20</v>
      </c>
      <c r="H75" s="79">
        <f t="shared" si="21"/>
        <v>0</v>
      </c>
      <c r="I75" s="79">
        <f t="shared" si="21"/>
        <v>20</v>
      </c>
      <c r="J75" s="79">
        <f t="shared" si="21"/>
        <v>20</v>
      </c>
      <c r="K75" s="79">
        <f t="shared" si="21"/>
        <v>0</v>
      </c>
      <c r="L75" s="79">
        <f t="shared" si="21"/>
        <v>20</v>
      </c>
      <c r="M75" s="79">
        <f t="shared" si="21"/>
        <v>20</v>
      </c>
      <c r="N75" s="79">
        <f t="shared" si="21"/>
        <v>0</v>
      </c>
      <c r="O75" s="79">
        <f t="shared" si="21"/>
        <v>20</v>
      </c>
      <c r="P75" s="79"/>
      <c r="Q75" s="79"/>
      <c r="R75" s="79"/>
    </row>
    <row r="76" ht="15">
      <c r="E76" s="91"/>
    </row>
  </sheetData>
  <sheetProtection/>
  <mergeCells count="71">
    <mergeCell ref="J39:J43"/>
    <mergeCell ref="M39:M43"/>
    <mergeCell ref="B2:G2"/>
    <mergeCell ref="A4:M4"/>
    <mergeCell ref="A6:A28"/>
    <mergeCell ref="B6:B7"/>
    <mergeCell ref="B9:B12"/>
    <mergeCell ref="B14:B16"/>
    <mergeCell ref="B18:B22"/>
    <mergeCell ref="B24:B25"/>
    <mergeCell ref="B27:B28"/>
    <mergeCell ref="F39:F43"/>
    <mergeCell ref="B3:I3"/>
    <mergeCell ref="A31:A37"/>
    <mergeCell ref="B31:B32"/>
    <mergeCell ref="B39:B43"/>
    <mergeCell ref="G39:G43"/>
    <mergeCell ref="E39:E43"/>
    <mergeCell ref="I59:I60"/>
    <mergeCell ref="H59:H60"/>
    <mergeCell ref="I39:I43"/>
    <mergeCell ref="H39:H43"/>
    <mergeCell ref="M45:M49"/>
    <mergeCell ref="E45:E49"/>
    <mergeCell ref="G45:G49"/>
    <mergeCell ref="J45:J49"/>
    <mergeCell ref="G59:G60"/>
    <mergeCell ref="J59:J60"/>
    <mergeCell ref="M59:M60"/>
    <mergeCell ref="F59:F60"/>
    <mergeCell ref="I45:I49"/>
    <mergeCell ref="F45:F49"/>
    <mergeCell ref="H45:H49"/>
    <mergeCell ref="A70:A74"/>
    <mergeCell ref="B70:B71"/>
    <mergeCell ref="C59:C60"/>
    <mergeCell ref="D59:D60"/>
    <mergeCell ref="E59:E60"/>
    <mergeCell ref="A39:A67"/>
    <mergeCell ref="C39:C43"/>
    <mergeCell ref="D39:D43"/>
    <mergeCell ref="B55:B57"/>
    <mergeCell ref="B59:B60"/>
    <mergeCell ref="B62:B63"/>
    <mergeCell ref="B65:B67"/>
    <mergeCell ref="B51:B53"/>
    <mergeCell ref="C45:C49"/>
    <mergeCell ref="D45:D49"/>
    <mergeCell ref="B45:B49"/>
    <mergeCell ref="K39:K43"/>
    <mergeCell ref="L39:L43"/>
    <mergeCell ref="K45:K49"/>
    <mergeCell ref="L45:L49"/>
    <mergeCell ref="K59:K60"/>
    <mergeCell ref="L59:L60"/>
    <mergeCell ref="R62:R63"/>
    <mergeCell ref="P59:P60"/>
    <mergeCell ref="Q59:Q60"/>
    <mergeCell ref="R59:R60"/>
    <mergeCell ref="R39:R43"/>
    <mergeCell ref="P45:P49"/>
    <mergeCell ref="Q45:Q49"/>
    <mergeCell ref="R45:R49"/>
    <mergeCell ref="P39:P43"/>
    <mergeCell ref="Q39:Q43"/>
    <mergeCell ref="N39:N43"/>
    <mergeCell ref="O39:O43"/>
    <mergeCell ref="N45:N49"/>
    <mergeCell ref="O45:O49"/>
    <mergeCell ref="N59:N60"/>
    <mergeCell ref="O59:O60"/>
  </mergeCells>
  <hyperlinks>
    <hyperlink ref="Q18" r:id="rId1" display="http://www.saludcapital.gov.co/Paginas2/Salud_Urbana.aspx"/>
    <hyperlink ref="Q71" r:id="rId2" display="http://www.saludcapital.gov.co/Paginas2/Datos_abiertos1.aspx"/>
    <hyperlink ref="Q73" r:id="rId3" display="http://www.saludcapital.gov.co/Paginas2/Tramitesyservicios.aspx"/>
  </hyperlinks>
  <printOptions/>
  <pageMargins left="0.7086614173228347" right="0.7086614173228347" top="0.7480314960629921" bottom="0.7480314960629921" header="0.31496062992125984" footer="0.31496062992125984"/>
  <pageSetup orientation="portrait" scale="33" r:id="rId7"/>
  <colBreaks count="1" manualBreakCount="1">
    <brk id="8" max="65535" man="1"/>
  </colBreaks>
  <drawing r:id="rId6"/>
  <legacyDrawing r:id="rId5"/>
</worksheet>
</file>

<file path=xl/worksheets/sheet3.xml><?xml version="1.0" encoding="utf-8"?>
<worksheet xmlns="http://schemas.openxmlformats.org/spreadsheetml/2006/main" xmlns:r="http://schemas.openxmlformats.org/officeDocument/2006/relationships">
  <sheetPr>
    <tabColor theme="9" tint="0.5999900102615356"/>
  </sheetPr>
  <dimension ref="A1:R242"/>
  <sheetViews>
    <sheetView view="pageBreakPreview" zoomScale="85" zoomScaleSheetLayoutView="85" zoomScalePageLayoutView="0" workbookViewId="0" topLeftCell="A8">
      <selection activeCell="B15" sqref="B15:G15"/>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39"/>
      <c r="B1" s="40"/>
      <c r="C1" s="40"/>
      <c r="D1" s="40"/>
      <c r="E1" s="40"/>
      <c r="F1" s="40"/>
      <c r="G1" s="40"/>
      <c r="H1" s="40"/>
      <c r="I1" s="40"/>
      <c r="J1" s="40"/>
      <c r="K1" s="40"/>
      <c r="L1" s="40"/>
      <c r="M1" s="40"/>
      <c r="N1" s="40"/>
    </row>
    <row r="2" spans="1:14" ht="69.75" customHeight="1">
      <c r="A2" s="41"/>
      <c r="B2" s="191"/>
      <c r="C2" s="192"/>
      <c r="D2" s="193" t="s">
        <v>65</v>
      </c>
      <c r="E2" s="194"/>
      <c r="F2" s="194"/>
      <c r="G2" s="194"/>
      <c r="H2" s="194"/>
      <c r="I2" s="194"/>
      <c r="J2" s="195" t="s">
        <v>66</v>
      </c>
      <c r="K2" s="196"/>
      <c r="L2" s="197"/>
      <c r="M2" s="192"/>
      <c r="N2" s="198"/>
    </row>
    <row r="3" spans="1:14" ht="5.25" customHeight="1">
      <c r="A3" s="41"/>
      <c r="B3" s="42"/>
      <c r="C3" s="43"/>
      <c r="D3" s="43"/>
      <c r="E3" s="43"/>
      <c r="F3" s="43"/>
      <c r="G3" s="43"/>
      <c r="H3" s="43"/>
      <c r="I3" s="43"/>
      <c r="J3" s="43"/>
      <c r="K3" s="43"/>
      <c r="L3" s="43"/>
      <c r="M3" s="43"/>
      <c r="N3" s="44"/>
    </row>
    <row r="4" spans="1:14" ht="18" customHeight="1">
      <c r="A4" s="45"/>
      <c r="B4" s="199" t="s">
        <v>67</v>
      </c>
      <c r="C4" s="200"/>
      <c r="D4" s="201"/>
      <c r="E4" s="202" t="s">
        <v>68</v>
      </c>
      <c r="F4" s="203"/>
      <c r="G4" s="203"/>
      <c r="H4" s="203"/>
      <c r="I4" s="203"/>
      <c r="J4" s="203"/>
      <c r="K4" s="203"/>
      <c r="L4" s="203"/>
      <c r="M4" s="203"/>
      <c r="N4" s="204"/>
    </row>
    <row r="5" spans="1:14" ht="5.25" customHeight="1">
      <c r="A5" s="45"/>
      <c r="B5" s="46"/>
      <c r="C5" s="47"/>
      <c r="D5" s="47"/>
      <c r="E5" s="48"/>
      <c r="F5" s="48"/>
      <c r="G5" s="48"/>
      <c r="H5" s="48"/>
      <c r="I5" s="48"/>
      <c r="J5" s="48"/>
      <c r="K5" s="48"/>
      <c r="L5" s="48"/>
      <c r="M5" s="48"/>
      <c r="N5" s="49"/>
    </row>
    <row r="6" spans="1:14" ht="17.25" customHeight="1">
      <c r="A6" s="45"/>
      <c r="B6" s="208" t="s">
        <v>69</v>
      </c>
      <c r="C6" s="209"/>
      <c r="D6" s="209"/>
      <c r="E6" s="209"/>
      <c r="F6" s="209"/>
      <c r="G6" s="209"/>
      <c r="H6" s="209" t="s">
        <v>70</v>
      </c>
      <c r="I6" s="209"/>
      <c r="J6" s="209"/>
      <c r="K6" s="209"/>
      <c r="L6" s="210" t="s">
        <v>71</v>
      </c>
      <c r="M6" s="211"/>
      <c r="N6" s="212"/>
    </row>
    <row r="7" spans="1:14" ht="101.25" customHeight="1">
      <c r="A7" s="45"/>
      <c r="B7" s="205" t="s">
        <v>180</v>
      </c>
      <c r="C7" s="206"/>
      <c r="D7" s="206"/>
      <c r="E7" s="206"/>
      <c r="F7" s="206"/>
      <c r="G7" s="206"/>
      <c r="H7" s="206" t="s">
        <v>183</v>
      </c>
      <c r="I7" s="206"/>
      <c r="J7" s="206"/>
      <c r="K7" s="206"/>
      <c r="L7" s="213" t="s">
        <v>73</v>
      </c>
      <c r="M7" s="214"/>
      <c r="N7" s="215"/>
    </row>
    <row r="8" spans="1:14" ht="30" customHeight="1">
      <c r="A8" s="45"/>
      <c r="B8" s="216" t="s">
        <v>74</v>
      </c>
      <c r="C8" s="217"/>
      <c r="D8" s="217"/>
      <c r="E8" s="217"/>
      <c r="F8" s="217"/>
      <c r="G8" s="217"/>
      <c r="H8" s="217"/>
      <c r="I8" s="217"/>
      <c r="J8" s="217"/>
      <c r="K8" s="217"/>
      <c r="L8" s="218" t="s">
        <v>75</v>
      </c>
      <c r="M8" s="219"/>
      <c r="N8" s="220"/>
    </row>
    <row r="9" spans="1:14" ht="42" customHeight="1">
      <c r="A9" s="45"/>
      <c r="B9" s="221" t="s">
        <v>17</v>
      </c>
      <c r="C9" s="222"/>
      <c r="D9" s="222"/>
      <c r="E9" s="222"/>
      <c r="F9" s="222"/>
      <c r="G9" s="222"/>
      <c r="H9" s="222"/>
      <c r="I9" s="222"/>
      <c r="J9" s="222"/>
      <c r="K9" s="222"/>
      <c r="L9" s="223">
        <v>50</v>
      </c>
      <c r="M9" s="223"/>
      <c r="N9" s="224"/>
    </row>
    <row r="10" spans="1:14" ht="2.25" customHeight="1" hidden="1">
      <c r="A10" s="45"/>
      <c r="B10" s="50"/>
      <c r="C10" s="51"/>
      <c r="D10" s="51"/>
      <c r="E10" s="51"/>
      <c r="F10" s="51"/>
      <c r="G10" s="51"/>
      <c r="H10" s="51"/>
      <c r="I10" s="51"/>
      <c r="J10" s="51"/>
      <c r="K10" s="51"/>
      <c r="L10" s="52"/>
      <c r="M10" s="53"/>
      <c r="N10" s="54"/>
    </row>
    <row r="11" spans="1:14" ht="15">
      <c r="A11" s="45"/>
      <c r="B11" s="225" t="s">
        <v>76</v>
      </c>
      <c r="C11" s="226"/>
      <c r="D11" s="226"/>
      <c r="E11" s="226"/>
      <c r="F11" s="226"/>
      <c r="G11" s="226"/>
      <c r="H11" s="226"/>
      <c r="I11" s="226"/>
      <c r="J11" s="226"/>
      <c r="K11" s="226"/>
      <c r="L11" s="226"/>
      <c r="M11" s="226"/>
      <c r="N11" s="227"/>
    </row>
    <row r="12" spans="1:14" ht="78.75" customHeight="1">
      <c r="A12" s="45"/>
      <c r="B12" s="205" t="s">
        <v>181</v>
      </c>
      <c r="C12" s="206"/>
      <c r="D12" s="206"/>
      <c r="E12" s="206"/>
      <c r="F12" s="206"/>
      <c r="G12" s="206"/>
      <c r="H12" s="206" t="s">
        <v>182</v>
      </c>
      <c r="I12" s="206"/>
      <c r="J12" s="206"/>
      <c r="K12" s="206"/>
      <c r="L12" s="206"/>
      <c r="M12" s="206"/>
      <c r="N12" s="207"/>
    </row>
    <row r="13" spans="1:14" ht="3.75" customHeight="1">
      <c r="A13" s="45"/>
      <c r="B13" s="55"/>
      <c r="C13" s="56"/>
      <c r="D13" s="56"/>
      <c r="E13" s="56"/>
      <c r="F13" s="56"/>
      <c r="G13" s="56"/>
      <c r="H13" s="56"/>
      <c r="I13" s="56"/>
      <c r="J13" s="56"/>
      <c r="K13" s="56"/>
      <c r="L13" s="56"/>
      <c r="M13" s="56"/>
      <c r="N13" s="57"/>
    </row>
    <row r="14" spans="1:14" ht="15">
      <c r="A14" s="45"/>
      <c r="B14" s="225" t="s">
        <v>77</v>
      </c>
      <c r="C14" s="226"/>
      <c r="D14" s="226"/>
      <c r="E14" s="226"/>
      <c r="F14" s="226"/>
      <c r="G14" s="226"/>
      <c r="H14" s="226" t="s">
        <v>78</v>
      </c>
      <c r="I14" s="226"/>
      <c r="J14" s="226"/>
      <c r="K14" s="226"/>
      <c r="L14" s="226"/>
      <c r="M14" s="226"/>
      <c r="N14" s="227"/>
    </row>
    <row r="15" spans="1:14" ht="103.5" customHeight="1">
      <c r="A15" s="45"/>
      <c r="B15" s="205" t="s">
        <v>79</v>
      </c>
      <c r="C15" s="206"/>
      <c r="D15" s="206"/>
      <c r="E15" s="206"/>
      <c r="F15" s="206"/>
      <c r="G15" s="206"/>
      <c r="H15" s="206" t="s">
        <v>184</v>
      </c>
      <c r="I15" s="206"/>
      <c r="J15" s="206"/>
      <c r="K15" s="206"/>
      <c r="L15" s="206"/>
      <c r="M15" s="206"/>
      <c r="N15" s="207"/>
    </row>
    <row r="16" spans="1:14" ht="5.25" customHeight="1">
      <c r="A16" s="45"/>
      <c r="B16" s="58"/>
      <c r="C16" s="59"/>
      <c r="D16" s="59"/>
      <c r="E16" s="59"/>
      <c r="F16" s="59"/>
      <c r="G16" s="59"/>
      <c r="H16" s="59"/>
      <c r="I16" s="59"/>
      <c r="J16" s="59"/>
      <c r="K16" s="59"/>
      <c r="L16" s="59"/>
      <c r="M16" s="59"/>
      <c r="N16" s="60"/>
    </row>
    <row r="17" spans="1:14" ht="15">
      <c r="A17" s="45"/>
      <c r="B17" s="216" t="s">
        <v>80</v>
      </c>
      <c r="C17" s="217"/>
      <c r="D17" s="217"/>
      <c r="E17" s="217" t="s">
        <v>81</v>
      </c>
      <c r="F17" s="217"/>
      <c r="G17" s="217"/>
      <c r="H17" s="228" t="s">
        <v>82</v>
      </c>
      <c r="I17" s="226"/>
      <c r="J17" s="226"/>
      <c r="K17" s="226"/>
      <c r="L17" s="226"/>
      <c r="M17" s="226"/>
      <c r="N17" s="227"/>
    </row>
    <row r="18" spans="1:14" ht="48" customHeight="1">
      <c r="A18" s="45"/>
      <c r="B18" s="233">
        <v>0</v>
      </c>
      <c r="C18" s="234"/>
      <c r="D18" s="234"/>
      <c r="E18" s="206"/>
      <c r="F18" s="206"/>
      <c r="G18" s="206"/>
      <c r="H18" s="206" t="s">
        <v>83</v>
      </c>
      <c r="I18" s="206"/>
      <c r="J18" s="206"/>
      <c r="K18" s="206"/>
      <c r="L18" s="206"/>
      <c r="M18" s="206"/>
      <c r="N18" s="207"/>
    </row>
    <row r="19" spans="1:14" ht="15">
      <c r="A19" s="45"/>
      <c r="B19" s="225" t="s">
        <v>84</v>
      </c>
      <c r="C19" s="226"/>
      <c r="D19" s="226"/>
      <c r="E19" s="226"/>
      <c r="F19" s="226"/>
      <c r="G19" s="235"/>
      <c r="H19" s="228" t="s">
        <v>85</v>
      </c>
      <c r="I19" s="226"/>
      <c r="J19" s="226"/>
      <c r="K19" s="226"/>
      <c r="L19" s="226"/>
      <c r="M19" s="226"/>
      <c r="N19" s="227"/>
    </row>
    <row r="20" spans="1:14" ht="43.5" customHeight="1">
      <c r="A20" s="45"/>
      <c r="B20" s="233" t="s">
        <v>86</v>
      </c>
      <c r="C20" s="234"/>
      <c r="D20" s="234"/>
      <c r="E20" s="234"/>
      <c r="F20" s="234"/>
      <c r="G20" s="236"/>
      <c r="H20" s="237" t="s">
        <v>87</v>
      </c>
      <c r="I20" s="234"/>
      <c r="J20" s="234"/>
      <c r="K20" s="234"/>
      <c r="L20" s="234"/>
      <c r="M20" s="234"/>
      <c r="N20" s="238"/>
    </row>
    <row r="21" spans="1:14" ht="6" customHeight="1">
      <c r="A21" s="45"/>
      <c r="B21" s="58"/>
      <c r="C21" s="59"/>
      <c r="D21" s="59"/>
      <c r="E21" s="59"/>
      <c r="F21" s="59"/>
      <c r="G21" s="59"/>
      <c r="H21" s="59"/>
      <c r="I21" s="59"/>
      <c r="J21" s="59"/>
      <c r="K21" s="59"/>
      <c r="L21" s="59"/>
      <c r="M21" s="59"/>
      <c r="N21" s="60"/>
    </row>
    <row r="22" spans="2:14" s="61" customFormat="1" ht="31.5" customHeight="1">
      <c r="B22" s="229" t="s">
        <v>88</v>
      </c>
      <c r="C22" s="230"/>
      <c r="D22" s="230"/>
      <c r="E22" s="230"/>
      <c r="F22" s="230"/>
      <c r="G22" s="231"/>
      <c r="H22" s="242" t="s">
        <v>89</v>
      </c>
      <c r="I22" s="243"/>
      <c r="J22" s="62"/>
      <c r="K22" s="244" t="s">
        <v>90</v>
      </c>
      <c r="L22" s="245"/>
      <c r="M22" s="245"/>
      <c r="N22" s="246"/>
    </row>
    <row r="23" spans="2:14" s="61" customFormat="1" ht="31.5" customHeight="1">
      <c r="B23" s="239"/>
      <c r="C23" s="240"/>
      <c r="D23" s="240"/>
      <c r="E23" s="240"/>
      <c r="F23" s="240"/>
      <c r="G23" s="241"/>
      <c r="H23" s="242" t="s">
        <v>91</v>
      </c>
      <c r="I23" s="243"/>
      <c r="J23" s="62"/>
      <c r="K23" s="242" t="s">
        <v>148</v>
      </c>
      <c r="L23" s="247"/>
      <c r="M23" s="247"/>
      <c r="N23" s="243"/>
    </row>
    <row r="24" spans="2:14" ht="18.75" customHeight="1">
      <c r="B24" s="229" t="s">
        <v>92</v>
      </c>
      <c r="C24" s="230"/>
      <c r="D24" s="230"/>
      <c r="E24" s="230"/>
      <c r="F24" s="230"/>
      <c r="G24" s="231"/>
      <c r="H24" s="232"/>
      <c r="I24" s="232"/>
      <c r="J24" s="232"/>
      <c r="K24" s="232"/>
      <c r="L24" s="232"/>
      <c r="M24" s="232"/>
      <c r="N24" s="232"/>
    </row>
    <row r="25" spans="2:14" ht="15" customHeight="1" hidden="1">
      <c r="B25" s="248" t="s">
        <v>93</v>
      </c>
      <c r="C25" s="248"/>
      <c r="D25" s="248" t="s">
        <v>94</v>
      </c>
      <c r="E25" s="248"/>
      <c r="F25" s="248"/>
      <c r="G25" s="248" t="s">
        <v>95</v>
      </c>
      <c r="H25" s="248"/>
      <c r="I25" s="248"/>
      <c r="J25" s="248"/>
      <c r="K25" s="248"/>
      <c r="L25" s="248"/>
      <c r="M25" s="248"/>
      <c r="N25" s="248"/>
    </row>
    <row r="26" spans="2:14" ht="37.5" customHeight="1" hidden="1">
      <c r="B26" s="249">
        <v>4</v>
      </c>
      <c r="C26" s="249"/>
      <c r="D26" s="250" t="s">
        <v>96</v>
      </c>
      <c r="E26" s="249"/>
      <c r="F26" s="249"/>
      <c r="G26" s="251" t="s">
        <v>97</v>
      </c>
      <c r="H26" s="251"/>
      <c r="I26" s="251"/>
      <c r="J26" s="251"/>
      <c r="K26" s="251"/>
      <c r="L26" s="251"/>
      <c r="M26" s="251"/>
      <c r="N26" s="251"/>
    </row>
    <row r="27" spans="2:14" ht="15" customHeight="1" hidden="1">
      <c r="B27" s="63" t="s">
        <v>98</v>
      </c>
      <c r="C27" s="174" t="s">
        <v>99</v>
      </c>
      <c r="D27" s="174"/>
      <c r="E27" s="174"/>
      <c r="F27" s="174"/>
      <c r="G27" s="174" t="s">
        <v>100</v>
      </c>
      <c r="H27" s="174"/>
      <c r="I27" s="174"/>
      <c r="J27" s="174"/>
      <c r="K27" s="174" t="s">
        <v>101</v>
      </c>
      <c r="L27" s="174"/>
      <c r="M27" s="174"/>
      <c r="N27" s="174"/>
    </row>
    <row r="28" spans="2:14" ht="15" customHeight="1" hidden="1">
      <c r="B28" s="63" t="s">
        <v>102</v>
      </c>
      <c r="C28" s="174" t="s">
        <v>103</v>
      </c>
      <c r="D28" s="174"/>
      <c r="E28" s="174"/>
      <c r="F28" s="174"/>
      <c r="G28" s="174" t="s">
        <v>104</v>
      </c>
      <c r="H28" s="174"/>
      <c r="I28" s="174"/>
      <c r="J28" s="174"/>
      <c r="K28" s="174" t="s">
        <v>105</v>
      </c>
      <c r="L28" s="174"/>
      <c r="M28" s="174"/>
      <c r="N28" s="174"/>
    </row>
    <row r="29" spans="2:14" ht="45" customHeight="1" hidden="1">
      <c r="B29" s="63" t="s">
        <v>106</v>
      </c>
      <c r="C29" s="249"/>
      <c r="D29" s="249"/>
      <c r="E29" s="249"/>
      <c r="F29" s="249"/>
      <c r="G29" s="249"/>
      <c r="H29" s="249"/>
      <c r="I29" s="249"/>
      <c r="J29" s="249"/>
      <c r="K29" s="249"/>
      <c r="L29" s="249"/>
      <c r="M29" s="249"/>
      <c r="N29" s="249"/>
    </row>
    <row r="30" spans="2:14" ht="15" customHeight="1" hidden="1">
      <c r="B30" s="248" t="s">
        <v>107</v>
      </c>
      <c r="C30" s="248"/>
      <c r="D30" s="248"/>
      <c r="E30" s="248"/>
      <c r="F30" s="248"/>
      <c r="G30" s="248" t="s">
        <v>108</v>
      </c>
      <c r="H30" s="248"/>
      <c r="I30" s="248"/>
      <c r="J30" s="248"/>
      <c r="K30" s="248" t="s">
        <v>109</v>
      </c>
      <c r="L30" s="248"/>
      <c r="M30" s="248"/>
      <c r="N30" s="248"/>
    </row>
    <row r="192" ht="15">
      <c r="R192" s="64" t="s">
        <v>110</v>
      </c>
    </row>
    <row r="193" ht="15">
      <c r="R193" s="64" t="s">
        <v>111</v>
      </c>
    </row>
    <row r="194" ht="15">
      <c r="R194" s="64" t="s">
        <v>112</v>
      </c>
    </row>
    <row r="195" ht="15">
      <c r="R195" s="64" t="s">
        <v>6</v>
      </c>
    </row>
    <row r="196" ht="15">
      <c r="R196" s="64" t="s">
        <v>113</v>
      </c>
    </row>
    <row r="197" ht="15">
      <c r="R197" s="64" t="s">
        <v>114</v>
      </c>
    </row>
    <row r="198" ht="15">
      <c r="R198" s="64" t="s">
        <v>115</v>
      </c>
    </row>
    <row r="199" ht="15">
      <c r="R199" s="64" t="s">
        <v>116</v>
      </c>
    </row>
    <row r="200" ht="15">
      <c r="R200" s="64" t="s">
        <v>117</v>
      </c>
    </row>
    <row r="201" ht="15">
      <c r="R201" s="64" t="s">
        <v>118</v>
      </c>
    </row>
    <row r="202" ht="15">
      <c r="R202" s="64" t="s">
        <v>119</v>
      </c>
    </row>
    <row r="203" ht="15">
      <c r="R203" s="64" t="s">
        <v>68</v>
      </c>
    </row>
    <row r="204" ht="15">
      <c r="R204" s="64" t="s">
        <v>120</v>
      </c>
    </row>
    <row r="205" ht="15">
      <c r="R205" s="64" t="s">
        <v>121</v>
      </c>
    </row>
    <row r="206" ht="15">
      <c r="R206" s="64" t="s">
        <v>122</v>
      </c>
    </row>
    <row r="207" ht="15">
      <c r="R207" s="64" t="s">
        <v>123</v>
      </c>
    </row>
    <row r="208" ht="15">
      <c r="R208" s="64" t="s">
        <v>124</v>
      </c>
    </row>
    <row r="209" ht="15">
      <c r="R209" s="64" t="s">
        <v>125</v>
      </c>
    </row>
    <row r="210" ht="15">
      <c r="R210" s="64" t="s">
        <v>126</v>
      </c>
    </row>
    <row r="211" ht="15">
      <c r="R211" s="64" t="s">
        <v>127</v>
      </c>
    </row>
    <row r="215" ht="15">
      <c r="R215" s="64" t="s">
        <v>128</v>
      </c>
    </row>
    <row r="216" ht="15">
      <c r="R216" s="64" t="s">
        <v>129</v>
      </c>
    </row>
    <row r="217" ht="15">
      <c r="R217" s="64" t="s">
        <v>130</v>
      </c>
    </row>
    <row r="218" ht="15">
      <c r="R218" s="64" t="s">
        <v>131</v>
      </c>
    </row>
    <row r="219" ht="15">
      <c r="R219" s="64" t="s">
        <v>132</v>
      </c>
    </row>
    <row r="220" ht="15">
      <c r="R220" s="64" t="s">
        <v>133</v>
      </c>
    </row>
    <row r="221" ht="15">
      <c r="R221" s="64" t="s">
        <v>134</v>
      </c>
    </row>
    <row r="223" ht="15">
      <c r="R223" s="64" t="s">
        <v>73</v>
      </c>
    </row>
    <row r="224" ht="15">
      <c r="R224" s="64" t="s">
        <v>135</v>
      </c>
    </row>
    <row r="225" ht="15">
      <c r="R225" s="64" t="s">
        <v>136</v>
      </c>
    </row>
    <row r="227" ht="15">
      <c r="R227" s="64" t="s">
        <v>137</v>
      </c>
    </row>
    <row r="228" ht="15">
      <c r="R228" s="64" t="s">
        <v>138</v>
      </c>
    </row>
    <row r="229" ht="15">
      <c r="R229" s="64" t="s">
        <v>139</v>
      </c>
    </row>
    <row r="230" ht="15">
      <c r="R230" s="64" t="s">
        <v>140</v>
      </c>
    </row>
    <row r="232" ht="15">
      <c r="R232" s="65" t="s">
        <v>141</v>
      </c>
    </row>
    <row r="233" ht="15">
      <c r="R233" s="65" t="s">
        <v>142</v>
      </c>
    </row>
    <row r="234" ht="15">
      <c r="R234" s="65" t="s">
        <v>143</v>
      </c>
    </row>
    <row r="235" ht="15">
      <c r="R235" s="65" t="s">
        <v>144</v>
      </c>
    </row>
    <row r="237" ht="15">
      <c r="R237" s="65" t="s">
        <v>86</v>
      </c>
    </row>
    <row r="238" ht="15">
      <c r="R238" s="65" t="s">
        <v>145</v>
      </c>
    </row>
    <row r="239" ht="15">
      <c r="R239" s="65" t="s">
        <v>146</v>
      </c>
    </row>
    <row r="241" ht="15">
      <c r="R241" s="65" t="s">
        <v>87</v>
      </c>
    </row>
    <row r="242" ht="15">
      <c r="R242" s="65" t="s">
        <v>147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H20:N20">
      <formula1>$R$241</formula1>
    </dataValidation>
    <dataValidation type="list" allowBlank="1" showInputMessage="1" showErrorMessage="1" sqref="B20:G20">
      <formula1>$R$237:$R$239</formula1>
    </dataValidation>
    <dataValidation type="list" allowBlank="1" showInputMessage="1" showErrorMessage="1" sqref="L7:N7">
      <formula1>$R$223:$R$225</formula1>
    </dataValidation>
    <dataValidation type="list" allowBlank="1" showInputMessage="1" showErrorMessage="1" sqref="E4:N4">
      <formula1>$R$192:$R$211</formula1>
    </dataValidation>
  </dataValidations>
  <printOptions/>
  <pageMargins left="0.1968503937007874" right="0.1968503937007874" top="0.1968503937007874" bottom="0.1968503937007874" header="0.1968503937007874" footer="0.1968503937007874"/>
  <pageSetup orientation="portrait" scale="80" r:id="rId2"/>
  <drawing r:id="rId1"/>
</worksheet>
</file>

<file path=xl/worksheets/sheet4.xml><?xml version="1.0" encoding="utf-8"?>
<worksheet xmlns="http://schemas.openxmlformats.org/spreadsheetml/2006/main" xmlns:r="http://schemas.openxmlformats.org/officeDocument/2006/relationships">
  <sheetPr>
    <tabColor theme="7" tint="0.39998000860214233"/>
  </sheetPr>
  <dimension ref="A1:R242"/>
  <sheetViews>
    <sheetView view="pageBreakPreview" zoomScale="85" zoomScaleSheetLayoutView="85" zoomScalePageLayoutView="0" workbookViewId="0" topLeftCell="A4">
      <selection activeCell="B15" sqref="B15:G15"/>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39"/>
      <c r="B1" s="40"/>
      <c r="C1" s="40"/>
      <c r="D1" s="40"/>
      <c r="E1" s="40"/>
      <c r="F1" s="40"/>
      <c r="G1" s="40"/>
      <c r="H1" s="40"/>
      <c r="I1" s="40"/>
      <c r="J1" s="40"/>
      <c r="K1" s="40"/>
      <c r="L1" s="40"/>
      <c r="M1" s="40"/>
      <c r="N1" s="40"/>
    </row>
    <row r="2" spans="1:14" ht="69.75" customHeight="1">
      <c r="A2" s="41"/>
      <c r="B2" s="191"/>
      <c r="C2" s="192"/>
      <c r="D2" s="193" t="s">
        <v>65</v>
      </c>
      <c r="E2" s="194"/>
      <c r="F2" s="194"/>
      <c r="G2" s="194"/>
      <c r="H2" s="194"/>
      <c r="I2" s="194"/>
      <c r="J2" s="195" t="s">
        <v>66</v>
      </c>
      <c r="K2" s="196"/>
      <c r="L2" s="197"/>
      <c r="M2" s="192"/>
      <c r="N2" s="198"/>
    </row>
    <row r="3" spans="1:14" ht="5.25" customHeight="1">
      <c r="A3" s="41"/>
      <c r="B3" s="42"/>
      <c r="C3" s="43"/>
      <c r="D3" s="43"/>
      <c r="E3" s="43"/>
      <c r="F3" s="43"/>
      <c r="G3" s="43"/>
      <c r="H3" s="43"/>
      <c r="I3" s="43"/>
      <c r="J3" s="43"/>
      <c r="K3" s="43"/>
      <c r="L3" s="43"/>
      <c r="M3" s="43"/>
      <c r="N3" s="44"/>
    </row>
    <row r="4" spans="1:14" ht="18" customHeight="1">
      <c r="A4" s="45"/>
      <c r="B4" s="199" t="s">
        <v>67</v>
      </c>
      <c r="C4" s="200"/>
      <c r="D4" s="201"/>
      <c r="E4" s="202" t="s">
        <v>68</v>
      </c>
      <c r="F4" s="203"/>
      <c r="G4" s="203"/>
      <c r="H4" s="203"/>
      <c r="I4" s="203"/>
      <c r="J4" s="203"/>
      <c r="K4" s="203"/>
      <c r="L4" s="203"/>
      <c r="M4" s="203"/>
      <c r="N4" s="204"/>
    </row>
    <row r="5" spans="1:14" ht="5.25" customHeight="1">
      <c r="A5" s="45"/>
      <c r="B5" s="46"/>
      <c r="C5" s="47"/>
      <c r="D5" s="47"/>
      <c r="E5" s="48"/>
      <c r="F5" s="48"/>
      <c r="G5" s="48"/>
      <c r="H5" s="48"/>
      <c r="I5" s="48"/>
      <c r="J5" s="48"/>
      <c r="K5" s="48"/>
      <c r="L5" s="48"/>
      <c r="M5" s="48"/>
      <c r="N5" s="49"/>
    </row>
    <row r="6" spans="1:14" ht="17.25" customHeight="1">
      <c r="A6" s="45"/>
      <c r="B6" s="208" t="s">
        <v>69</v>
      </c>
      <c r="C6" s="209"/>
      <c r="D6" s="209"/>
      <c r="E6" s="209"/>
      <c r="F6" s="209"/>
      <c r="G6" s="209"/>
      <c r="H6" s="209" t="s">
        <v>70</v>
      </c>
      <c r="I6" s="209"/>
      <c r="J6" s="209"/>
      <c r="K6" s="209"/>
      <c r="L6" s="210" t="s">
        <v>71</v>
      </c>
      <c r="M6" s="211"/>
      <c r="N6" s="212"/>
    </row>
    <row r="7" spans="1:14" ht="104.25" customHeight="1">
      <c r="A7" s="45"/>
      <c r="B7" s="205" t="s">
        <v>149</v>
      </c>
      <c r="C7" s="206"/>
      <c r="D7" s="206"/>
      <c r="E7" s="206"/>
      <c r="F7" s="206"/>
      <c r="G7" s="206"/>
      <c r="H7" s="206" t="s">
        <v>72</v>
      </c>
      <c r="I7" s="206"/>
      <c r="J7" s="206"/>
      <c r="K7" s="206"/>
      <c r="L7" s="213" t="s">
        <v>73</v>
      </c>
      <c r="M7" s="214"/>
      <c r="N7" s="215"/>
    </row>
    <row r="8" spans="1:14" ht="30" customHeight="1">
      <c r="A8" s="45"/>
      <c r="B8" s="216" t="s">
        <v>74</v>
      </c>
      <c r="C8" s="217"/>
      <c r="D8" s="217"/>
      <c r="E8" s="217"/>
      <c r="F8" s="217"/>
      <c r="G8" s="217"/>
      <c r="H8" s="217"/>
      <c r="I8" s="217"/>
      <c r="J8" s="217"/>
      <c r="K8" s="217"/>
      <c r="L8" s="218" t="s">
        <v>75</v>
      </c>
      <c r="M8" s="219"/>
      <c r="N8" s="220"/>
    </row>
    <row r="9" spans="1:14" ht="43.5" customHeight="1">
      <c r="A9" s="45"/>
      <c r="B9" s="221" t="s">
        <v>150</v>
      </c>
      <c r="C9" s="222"/>
      <c r="D9" s="222"/>
      <c r="E9" s="222"/>
      <c r="F9" s="222"/>
      <c r="G9" s="222"/>
      <c r="H9" s="222"/>
      <c r="I9" s="222"/>
      <c r="J9" s="222"/>
      <c r="K9" s="222"/>
      <c r="L9" s="206">
        <v>20</v>
      </c>
      <c r="M9" s="206"/>
      <c r="N9" s="207"/>
    </row>
    <row r="10" spans="1:14" ht="5.25" customHeight="1">
      <c r="A10" s="45"/>
      <c r="B10" s="50"/>
      <c r="C10" s="51"/>
      <c r="D10" s="51"/>
      <c r="E10" s="51"/>
      <c r="F10" s="51"/>
      <c r="G10" s="51"/>
      <c r="H10" s="51"/>
      <c r="I10" s="51"/>
      <c r="J10" s="51"/>
      <c r="K10" s="51"/>
      <c r="L10" s="52"/>
      <c r="M10" s="53"/>
      <c r="N10" s="54"/>
    </row>
    <row r="11" spans="1:14" ht="15">
      <c r="A11" s="45"/>
      <c r="B11" s="225" t="s">
        <v>76</v>
      </c>
      <c r="C11" s="226"/>
      <c r="D11" s="226"/>
      <c r="E11" s="226"/>
      <c r="F11" s="226"/>
      <c r="G11" s="226"/>
      <c r="H11" s="226"/>
      <c r="I11" s="226"/>
      <c r="J11" s="226"/>
      <c r="K11" s="226"/>
      <c r="L11" s="226"/>
      <c r="M11" s="226"/>
      <c r="N11" s="227"/>
    </row>
    <row r="12" spans="1:14" ht="66.75" customHeight="1">
      <c r="A12" s="45"/>
      <c r="B12" s="205" t="s">
        <v>186</v>
      </c>
      <c r="C12" s="206"/>
      <c r="D12" s="206"/>
      <c r="E12" s="206"/>
      <c r="F12" s="206"/>
      <c r="G12" s="206"/>
      <c r="H12" s="206" t="s">
        <v>187</v>
      </c>
      <c r="I12" s="206"/>
      <c r="J12" s="206"/>
      <c r="K12" s="206"/>
      <c r="L12" s="206"/>
      <c r="M12" s="206"/>
      <c r="N12" s="207"/>
    </row>
    <row r="13" spans="1:14" ht="5.25" customHeight="1">
      <c r="A13" s="45"/>
      <c r="B13" s="55"/>
      <c r="C13" s="56"/>
      <c r="D13" s="56"/>
      <c r="E13" s="56"/>
      <c r="F13" s="56"/>
      <c r="G13" s="56"/>
      <c r="H13" s="56"/>
      <c r="I13" s="56"/>
      <c r="J13" s="56"/>
      <c r="K13" s="56"/>
      <c r="L13" s="56"/>
      <c r="M13" s="56"/>
      <c r="N13" s="57"/>
    </row>
    <row r="14" spans="1:14" ht="15">
      <c r="A14" s="45"/>
      <c r="B14" s="225" t="s">
        <v>77</v>
      </c>
      <c r="C14" s="226"/>
      <c r="D14" s="226"/>
      <c r="E14" s="226"/>
      <c r="F14" s="226"/>
      <c r="G14" s="226"/>
      <c r="H14" s="226" t="s">
        <v>78</v>
      </c>
      <c r="I14" s="226"/>
      <c r="J14" s="226"/>
      <c r="K14" s="226"/>
      <c r="L14" s="226"/>
      <c r="M14" s="226"/>
      <c r="N14" s="227"/>
    </row>
    <row r="15" spans="1:14" ht="103.5" customHeight="1">
      <c r="A15" s="45"/>
      <c r="B15" s="205" t="s">
        <v>79</v>
      </c>
      <c r="C15" s="206"/>
      <c r="D15" s="206"/>
      <c r="E15" s="206"/>
      <c r="F15" s="206"/>
      <c r="G15" s="206"/>
      <c r="H15" s="206" t="s">
        <v>185</v>
      </c>
      <c r="I15" s="206"/>
      <c r="J15" s="206"/>
      <c r="K15" s="206"/>
      <c r="L15" s="206"/>
      <c r="M15" s="206"/>
      <c r="N15" s="207"/>
    </row>
    <row r="16" spans="1:14" ht="5.25" customHeight="1">
      <c r="A16" s="45"/>
      <c r="B16" s="58"/>
      <c r="C16" s="59"/>
      <c r="D16" s="59"/>
      <c r="E16" s="59"/>
      <c r="F16" s="59"/>
      <c r="G16" s="59"/>
      <c r="H16" s="59"/>
      <c r="I16" s="59"/>
      <c r="J16" s="59"/>
      <c r="K16" s="59"/>
      <c r="L16" s="59"/>
      <c r="M16" s="59"/>
      <c r="N16" s="60"/>
    </row>
    <row r="17" spans="1:14" ht="15">
      <c r="A17" s="45"/>
      <c r="B17" s="216" t="s">
        <v>80</v>
      </c>
      <c r="C17" s="217"/>
      <c r="D17" s="217"/>
      <c r="E17" s="217" t="s">
        <v>81</v>
      </c>
      <c r="F17" s="217"/>
      <c r="G17" s="217"/>
      <c r="H17" s="228" t="s">
        <v>82</v>
      </c>
      <c r="I17" s="226"/>
      <c r="J17" s="226"/>
      <c r="K17" s="226"/>
      <c r="L17" s="226"/>
      <c r="M17" s="226"/>
      <c r="N17" s="227"/>
    </row>
    <row r="18" spans="1:14" ht="48" customHeight="1">
      <c r="A18" s="45"/>
      <c r="B18" s="233">
        <v>0</v>
      </c>
      <c r="C18" s="234"/>
      <c r="D18" s="234"/>
      <c r="E18" s="206"/>
      <c r="F18" s="206"/>
      <c r="G18" s="206"/>
      <c r="H18" s="206" t="s">
        <v>83</v>
      </c>
      <c r="I18" s="206"/>
      <c r="J18" s="206"/>
      <c r="K18" s="206"/>
      <c r="L18" s="206"/>
      <c r="M18" s="206"/>
      <c r="N18" s="207"/>
    </row>
    <row r="19" spans="1:14" ht="15">
      <c r="A19" s="45"/>
      <c r="B19" s="225" t="s">
        <v>84</v>
      </c>
      <c r="C19" s="226"/>
      <c r="D19" s="226"/>
      <c r="E19" s="226"/>
      <c r="F19" s="226"/>
      <c r="G19" s="235"/>
      <c r="H19" s="228" t="s">
        <v>85</v>
      </c>
      <c r="I19" s="226"/>
      <c r="J19" s="226"/>
      <c r="K19" s="226"/>
      <c r="L19" s="226"/>
      <c r="M19" s="226"/>
      <c r="N19" s="227"/>
    </row>
    <row r="20" spans="1:14" ht="43.5" customHeight="1">
      <c r="A20" s="45"/>
      <c r="B20" s="233" t="s">
        <v>86</v>
      </c>
      <c r="C20" s="234"/>
      <c r="D20" s="234"/>
      <c r="E20" s="234"/>
      <c r="F20" s="234"/>
      <c r="G20" s="236"/>
      <c r="H20" s="237" t="s">
        <v>87</v>
      </c>
      <c r="I20" s="234"/>
      <c r="J20" s="234"/>
      <c r="K20" s="234"/>
      <c r="L20" s="234"/>
      <c r="M20" s="234"/>
      <c r="N20" s="238"/>
    </row>
    <row r="21" spans="1:14" ht="6" customHeight="1">
      <c r="A21" s="45"/>
      <c r="B21" s="58"/>
      <c r="C21" s="59"/>
      <c r="D21" s="59"/>
      <c r="E21" s="59"/>
      <c r="F21" s="59"/>
      <c r="G21" s="59"/>
      <c r="H21" s="59"/>
      <c r="I21" s="59"/>
      <c r="J21" s="59"/>
      <c r="K21" s="59"/>
      <c r="L21" s="59"/>
      <c r="M21" s="59"/>
      <c r="N21" s="60"/>
    </row>
    <row r="22" spans="2:14" s="61" customFormat="1" ht="31.5" customHeight="1">
      <c r="B22" s="229" t="s">
        <v>88</v>
      </c>
      <c r="C22" s="230"/>
      <c r="D22" s="230"/>
      <c r="E22" s="230"/>
      <c r="F22" s="230"/>
      <c r="G22" s="231"/>
      <c r="H22" s="242" t="s">
        <v>89</v>
      </c>
      <c r="I22" s="243"/>
      <c r="J22" s="62"/>
      <c r="K22" s="244" t="s">
        <v>90</v>
      </c>
      <c r="L22" s="245"/>
      <c r="M22" s="245"/>
      <c r="N22" s="246"/>
    </row>
    <row r="23" spans="2:14" s="61" customFormat="1" ht="31.5" customHeight="1">
      <c r="B23" s="239"/>
      <c r="C23" s="240"/>
      <c r="D23" s="240"/>
      <c r="E23" s="240"/>
      <c r="F23" s="240"/>
      <c r="G23" s="241"/>
      <c r="H23" s="242" t="s">
        <v>91</v>
      </c>
      <c r="I23" s="243"/>
      <c r="J23" s="62"/>
      <c r="K23" s="242" t="s">
        <v>148</v>
      </c>
      <c r="L23" s="247"/>
      <c r="M23" s="247"/>
      <c r="N23" s="243"/>
    </row>
    <row r="24" spans="2:14" ht="18.75" customHeight="1">
      <c r="B24" s="229" t="s">
        <v>92</v>
      </c>
      <c r="C24" s="230"/>
      <c r="D24" s="230"/>
      <c r="E24" s="230"/>
      <c r="F24" s="230"/>
      <c r="G24" s="231"/>
      <c r="H24" s="232"/>
      <c r="I24" s="232"/>
      <c r="J24" s="232"/>
      <c r="K24" s="232"/>
      <c r="L24" s="232"/>
      <c r="M24" s="232"/>
      <c r="N24" s="232"/>
    </row>
    <row r="25" spans="2:14" ht="15" customHeight="1" hidden="1">
      <c r="B25" s="248" t="s">
        <v>93</v>
      </c>
      <c r="C25" s="248"/>
      <c r="D25" s="248" t="s">
        <v>94</v>
      </c>
      <c r="E25" s="248"/>
      <c r="F25" s="248"/>
      <c r="G25" s="248" t="s">
        <v>95</v>
      </c>
      <c r="H25" s="248"/>
      <c r="I25" s="248"/>
      <c r="J25" s="248"/>
      <c r="K25" s="248"/>
      <c r="L25" s="248"/>
      <c r="M25" s="248"/>
      <c r="N25" s="248"/>
    </row>
    <row r="26" spans="2:14" ht="37.5" customHeight="1" hidden="1">
      <c r="B26" s="249">
        <v>4</v>
      </c>
      <c r="C26" s="249"/>
      <c r="D26" s="250" t="s">
        <v>96</v>
      </c>
      <c r="E26" s="249"/>
      <c r="F26" s="249"/>
      <c r="G26" s="251" t="s">
        <v>97</v>
      </c>
      <c r="H26" s="251"/>
      <c r="I26" s="251"/>
      <c r="J26" s="251"/>
      <c r="K26" s="251"/>
      <c r="L26" s="251"/>
      <c r="M26" s="251"/>
      <c r="N26" s="251"/>
    </row>
    <row r="27" spans="2:14" ht="15" customHeight="1" hidden="1">
      <c r="B27" s="63" t="s">
        <v>98</v>
      </c>
      <c r="C27" s="174" t="s">
        <v>99</v>
      </c>
      <c r="D27" s="174"/>
      <c r="E27" s="174"/>
      <c r="F27" s="174"/>
      <c r="G27" s="174" t="s">
        <v>100</v>
      </c>
      <c r="H27" s="174"/>
      <c r="I27" s="174"/>
      <c r="J27" s="174"/>
      <c r="K27" s="174" t="s">
        <v>101</v>
      </c>
      <c r="L27" s="174"/>
      <c r="M27" s="174"/>
      <c r="N27" s="174"/>
    </row>
    <row r="28" spans="2:14" ht="15" customHeight="1" hidden="1">
      <c r="B28" s="63" t="s">
        <v>102</v>
      </c>
      <c r="C28" s="174" t="s">
        <v>103</v>
      </c>
      <c r="D28" s="174"/>
      <c r="E28" s="174"/>
      <c r="F28" s="174"/>
      <c r="G28" s="174" t="s">
        <v>104</v>
      </c>
      <c r="H28" s="174"/>
      <c r="I28" s="174"/>
      <c r="J28" s="174"/>
      <c r="K28" s="174" t="s">
        <v>105</v>
      </c>
      <c r="L28" s="174"/>
      <c r="M28" s="174"/>
      <c r="N28" s="174"/>
    </row>
    <row r="29" spans="2:14" ht="45" customHeight="1" hidden="1">
      <c r="B29" s="63" t="s">
        <v>106</v>
      </c>
      <c r="C29" s="249"/>
      <c r="D29" s="249"/>
      <c r="E29" s="249"/>
      <c r="F29" s="249"/>
      <c r="G29" s="249"/>
      <c r="H29" s="249"/>
      <c r="I29" s="249"/>
      <c r="J29" s="249"/>
      <c r="K29" s="249"/>
      <c r="L29" s="249"/>
      <c r="M29" s="249"/>
      <c r="N29" s="249"/>
    </row>
    <row r="30" spans="2:14" ht="15" customHeight="1" hidden="1">
      <c r="B30" s="248" t="s">
        <v>107</v>
      </c>
      <c r="C30" s="248"/>
      <c r="D30" s="248"/>
      <c r="E30" s="248"/>
      <c r="F30" s="248"/>
      <c r="G30" s="248" t="s">
        <v>108</v>
      </c>
      <c r="H30" s="248"/>
      <c r="I30" s="248"/>
      <c r="J30" s="248"/>
      <c r="K30" s="248" t="s">
        <v>109</v>
      </c>
      <c r="L30" s="248"/>
      <c r="M30" s="248"/>
      <c r="N30" s="248"/>
    </row>
    <row r="192" ht="15">
      <c r="R192" s="64" t="s">
        <v>110</v>
      </c>
    </row>
    <row r="193" ht="15">
      <c r="R193" s="64" t="s">
        <v>111</v>
      </c>
    </row>
    <row r="194" ht="15">
      <c r="R194" s="64" t="s">
        <v>112</v>
      </c>
    </row>
    <row r="195" ht="15">
      <c r="R195" s="64" t="s">
        <v>6</v>
      </c>
    </row>
    <row r="196" ht="15">
      <c r="R196" s="64" t="s">
        <v>113</v>
      </c>
    </row>
    <row r="197" ht="15">
      <c r="R197" s="64" t="s">
        <v>114</v>
      </c>
    </row>
    <row r="198" ht="15">
      <c r="R198" s="64" t="s">
        <v>115</v>
      </c>
    </row>
    <row r="199" ht="15">
      <c r="R199" s="64" t="s">
        <v>116</v>
      </c>
    </row>
    <row r="200" ht="15">
      <c r="R200" s="64" t="s">
        <v>117</v>
      </c>
    </row>
    <row r="201" ht="15">
      <c r="R201" s="64" t="s">
        <v>118</v>
      </c>
    </row>
    <row r="202" ht="15">
      <c r="R202" s="64" t="s">
        <v>119</v>
      </c>
    </row>
    <row r="203" ht="15">
      <c r="R203" s="64" t="s">
        <v>68</v>
      </c>
    </row>
    <row r="204" ht="15">
      <c r="R204" s="64" t="s">
        <v>120</v>
      </c>
    </row>
    <row r="205" ht="15">
      <c r="R205" s="64" t="s">
        <v>121</v>
      </c>
    </row>
    <row r="206" ht="15">
      <c r="R206" s="64" t="s">
        <v>122</v>
      </c>
    </row>
    <row r="207" ht="15">
      <c r="R207" s="64" t="s">
        <v>123</v>
      </c>
    </row>
    <row r="208" ht="15">
      <c r="R208" s="64" t="s">
        <v>124</v>
      </c>
    </row>
    <row r="209" ht="15">
      <c r="R209" s="64" t="s">
        <v>125</v>
      </c>
    </row>
    <row r="210" ht="15">
      <c r="R210" s="64" t="s">
        <v>126</v>
      </c>
    </row>
    <row r="211" ht="15">
      <c r="R211" s="64" t="s">
        <v>127</v>
      </c>
    </row>
    <row r="215" ht="15">
      <c r="R215" s="64" t="s">
        <v>128</v>
      </c>
    </row>
    <row r="216" ht="15">
      <c r="R216" s="64" t="s">
        <v>129</v>
      </c>
    </row>
    <row r="217" ht="15">
      <c r="R217" s="64" t="s">
        <v>130</v>
      </c>
    </row>
    <row r="218" ht="15">
      <c r="R218" s="64" t="s">
        <v>131</v>
      </c>
    </row>
    <row r="219" ht="15">
      <c r="R219" s="64" t="s">
        <v>132</v>
      </c>
    </row>
    <row r="220" ht="15">
      <c r="R220" s="64" t="s">
        <v>133</v>
      </c>
    </row>
    <row r="221" ht="15">
      <c r="R221" s="64" t="s">
        <v>134</v>
      </c>
    </row>
    <row r="223" ht="15">
      <c r="R223" s="64" t="s">
        <v>73</v>
      </c>
    </row>
    <row r="224" ht="15">
      <c r="R224" s="64" t="s">
        <v>135</v>
      </c>
    </row>
    <row r="225" ht="15">
      <c r="R225" s="64" t="s">
        <v>136</v>
      </c>
    </row>
    <row r="227" ht="15">
      <c r="R227" s="64" t="s">
        <v>137</v>
      </c>
    </row>
    <row r="228" ht="15">
      <c r="R228" s="64" t="s">
        <v>138</v>
      </c>
    </row>
    <row r="229" ht="15">
      <c r="R229" s="64" t="s">
        <v>139</v>
      </c>
    </row>
    <row r="230" ht="15">
      <c r="R230" s="64" t="s">
        <v>140</v>
      </c>
    </row>
    <row r="232" ht="15">
      <c r="R232" s="65" t="s">
        <v>141</v>
      </c>
    </row>
    <row r="233" ht="15">
      <c r="R233" s="65" t="s">
        <v>142</v>
      </c>
    </row>
    <row r="234" ht="15">
      <c r="R234" s="65" t="s">
        <v>143</v>
      </c>
    </row>
    <row r="235" ht="15">
      <c r="R235" s="65" t="s">
        <v>144</v>
      </c>
    </row>
    <row r="237" ht="15">
      <c r="R237" s="65" t="s">
        <v>86</v>
      </c>
    </row>
    <row r="238" ht="15">
      <c r="R238" s="65" t="s">
        <v>145</v>
      </c>
    </row>
    <row r="239" ht="15">
      <c r="R239" s="65" t="s">
        <v>146</v>
      </c>
    </row>
    <row r="241" ht="15">
      <c r="R241" s="65" t="s">
        <v>87</v>
      </c>
    </row>
    <row r="242" ht="15">
      <c r="R242" s="65" t="s">
        <v>147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 type="list" allowBlank="1" showInputMessage="1" showErrorMessage="1" sqref="L7:N7">
      <formula1>$R$222:$R$224</formula1>
    </dataValidation>
  </dataValidations>
  <printOptions/>
  <pageMargins left="0.1968503937007874" right="0.1968503937007874" top="0.1968503937007874" bottom="0.1968503937007874" header="0.1968503937007874" footer="0.1968503937007874"/>
  <pageSetup orientation="portrait" scale="80" r:id="rId2"/>
  <drawing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R242"/>
  <sheetViews>
    <sheetView view="pageBreakPreview" zoomScale="85" zoomScaleSheetLayoutView="85" zoomScalePageLayoutView="0" workbookViewId="0" topLeftCell="A1">
      <selection activeCell="B15" sqref="B15:G15"/>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39"/>
      <c r="B1" s="40"/>
      <c r="C1" s="40"/>
      <c r="D1" s="40"/>
      <c r="E1" s="40"/>
      <c r="F1" s="40"/>
      <c r="G1" s="40"/>
      <c r="H1" s="40"/>
      <c r="I1" s="40"/>
      <c r="J1" s="40"/>
      <c r="K1" s="40"/>
      <c r="L1" s="40"/>
      <c r="M1" s="40"/>
      <c r="N1" s="40"/>
    </row>
    <row r="2" spans="1:14" ht="69.75" customHeight="1">
      <c r="A2" s="41"/>
      <c r="B2" s="191"/>
      <c r="C2" s="192"/>
      <c r="D2" s="193" t="s">
        <v>65</v>
      </c>
      <c r="E2" s="194"/>
      <c r="F2" s="194"/>
      <c r="G2" s="194"/>
      <c r="H2" s="194"/>
      <c r="I2" s="194"/>
      <c r="J2" s="195" t="s">
        <v>66</v>
      </c>
      <c r="K2" s="196"/>
      <c r="L2" s="197"/>
      <c r="M2" s="192"/>
      <c r="N2" s="198"/>
    </row>
    <row r="3" spans="1:14" ht="5.25" customHeight="1">
      <c r="A3" s="41"/>
      <c r="B3" s="42"/>
      <c r="C3" s="43"/>
      <c r="D3" s="43"/>
      <c r="E3" s="43"/>
      <c r="F3" s="43"/>
      <c r="G3" s="43"/>
      <c r="H3" s="43"/>
      <c r="I3" s="43"/>
      <c r="J3" s="43"/>
      <c r="K3" s="43"/>
      <c r="L3" s="43"/>
      <c r="M3" s="43"/>
      <c r="N3" s="44"/>
    </row>
    <row r="4" spans="1:14" ht="18" customHeight="1">
      <c r="A4" s="45"/>
      <c r="B4" s="199" t="s">
        <v>67</v>
      </c>
      <c r="C4" s="200"/>
      <c r="D4" s="201"/>
      <c r="E4" s="202"/>
      <c r="F4" s="203"/>
      <c r="G4" s="203"/>
      <c r="H4" s="203"/>
      <c r="I4" s="203"/>
      <c r="J4" s="203"/>
      <c r="K4" s="203"/>
      <c r="L4" s="203"/>
      <c r="M4" s="203"/>
      <c r="N4" s="204"/>
    </row>
    <row r="5" spans="1:14" ht="5.25" customHeight="1">
      <c r="A5" s="45"/>
      <c r="B5" s="46"/>
      <c r="C5" s="47"/>
      <c r="D5" s="47"/>
      <c r="E5" s="48"/>
      <c r="F5" s="48"/>
      <c r="G5" s="48"/>
      <c r="H5" s="48"/>
      <c r="I5" s="48"/>
      <c r="J5" s="48"/>
      <c r="K5" s="48"/>
      <c r="L5" s="48"/>
      <c r="M5" s="48"/>
      <c r="N5" s="49"/>
    </row>
    <row r="6" spans="1:14" ht="17.25" customHeight="1">
      <c r="A6" s="45"/>
      <c r="B6" s="208" t="s">
        <v>69</v>
      </c>
      <c r="C6" s="209"/>
      <c r="D6" s="209"/>
      <c r="E6" s="209"/>
      <c r="F6" s="209"/>
      <c r="G6" s="209"/>
      <c r="H6" s="209" t="s">
        <v>70</v>
      </c>
      <c r="I6" s="209"/>
      <c r="J6" s="209"/>
      <c r="K6" s="209"/>
      <c r="L6" s="210" t="s">
        <v>71</v>
      </c>
      <c r="M6" s="211"/>
      <c r="N6" s="212"/>
    </row>
    <row r="7" spans="1:14" ht="43.5" customHeight="1">
      <c r="A7" s="45"/>
      <c r="B7" s="205" t="s">
        <v>166</v>
      </c>
      <c r="C7" s="206"/>
      <c r="D7" s="206"/>
      <c r="E7" s="206"/>
      <c r="F7" s="206"/>
      <c r="G7" s="206"/>
      <c r="H7" s="206" t="s">
        <v>167</v>
      </c>
      <c r="I7" s="206"/>
      <c r="J7" s="206"/>
      <c r="K7" s="206"/>
      <c r="L7" s="213" t="s">
        <v>73</v>
      </c>
      <c r="M7" s="214"/>
      <c r="N7" s="215"/>
    </row>
    <row r="8" spans="1:14" ht="30" customHeight="1">
      <c r="A8" s="45"/>
      <c r="B8" s="216" t="s">
        <v>74</v>
      </c>
      <c r="C8" s="217"/>
      <c r="D8" s="217"/>
      <c r="E8" s="217"/>
      <c r="F8" s="217"/>
      <c r="G8" s="217"/>
      <c r="H8" s="217"/>
      <c r="I8" s="217"/>
      <c r="J8" s="217"/>
      <c r="K8" s="217"/>
      <c r="L8" s="218" t="s">
        <v>75</v>
      </c>
      <c r="M8" s="219"/>
      <c r="N8" s="220"/>
    </row>
    <row r="9" spans="1:14" ht="43.5" customHeight="1">
      <c r="A9" s="45"/>
      <c r="B9" s="221" t="s">
        <v>14</v>
      </c>
      <c r="C9" s="222"/>
      <c r="D9" s="222"/>
      <c r="E9" s="222"/>
      <c r="F9" s="222"/>
      <c r="G9" s="222"/>
      <c r="H9" s="222"/>
      <c r="I9" s="222"/>
      <c r="J9" s="222"/>
      <c r="K9" s="222"/>
      <c r="L9" s="252">
        <v>0.15</v>
      </c>
      <c r="M9" s="206"/>
      <c r="N9" s="207"/>
    </row>
    <row r="10" spans="1:14" ht="5.25" customHeight="1">
      <c r="A10" s="45"/>
      <c r="B10" s="50"/>
      <c r="C10" s="51"/>
      <c r="D10" s="51"/>
      <c r="E10" s="51"/>
      <c r="F10" s="51"/>
      <c r="G10" s="51"/>
      <c r="H10" s="51"/>
      <c r="I10" s="51"/>
      <c r="J10" s="51"/>
      <c r="K10" s="51"/>
      <c r="L10" s="52"/>
      <c r="M10" s="53"/>
      <c r="N10" s="54"/>
    </row>
    <row r="11" spans="1:14" ht="15">
      <c r="A11" s="45"/>
      <c r="B11" s="225" t="s">
        <v>76</v>
      </c>
      <c r="C11" s="226"/>
      <c r="D11" s="226"/>
      <c r="E11" s="226"/>
      <c r="F11" s="226"/>
      <c r="G11" s="226"/>
      <c r="H11" s="226"/>
      <c r="I11" s="226"/>
      <c r="J11" s="226"/>
      <c r="K11" s="226"/>
      <c r="L11" s="226"/>
      <c r="M11" s="226"/>
      <c r="N11" s="227"/>
    </row>
    <row r="12" spans="1:14" ht="43.5" customHeight="1">
      <c r="A12" s="45"/>
      <c r="B12" s="205" t="s">
        <v>168</v>
      </c>
      <c r="C12" s="206"/>
      <c r="D12" s="206"/>
      <c r="E12" s="206"/>
      <c r="F12" s="206"/>
      <c r="G12" s="206"/>
      <c r="H12" s="206" t="s">
        <v>169</v>
      </c>
      <c r="I12" s="206"/>
      <c r="J12" s="206"/>
      <c r="K12" s="206"/>
      <c r="L12" s="206"/>
      <c r="M12" s="206"/>
      <c r="N12" s="207"/>
    </row>
    <row r="13" spans="1:14" ht="5.25" customHeight="1">
      <c r="A13" s="45"/>
      <c r="B13" s="55"/>
      <c r="C13" s="56"/>
      <c r="D13" s="56"/>
      <c r="E13" s="56"/>
      <c r="F13" s="56"/>
      <c r="G13" s="56"/>
      <c r="H13" s="56"/>
      <c r="I13" s="56"/>
      <c r="J13" s="56"/>
      <c r="K13" s="56"/>
      <c r="L13" s="56"/>
      <c r="M13" s="56"/>
      <c r="N13" s="57"/>
    </row>
    <row r="14" spans="1:14" ht="15">
      <c r="A14" s="45"/>
      <c r="B14" s="225" t="s">
        <v>77</v>
      </c>
      <c r="C14" s="226"/>
      <c r="D14" s="226"/>
      <c r="E14" s="226"/>
      <c r="F14" s="226"/>
      <c r="G14" s="226"/>
      <c r="H14" s="226" t="s">
        <v>78</v>
      </c>
      <c r="I14" s="226"/>
      <c r="J14" s="226"/>
      <c r="K14" s="226"/>
      <c r="L14" s="226"/>
      <c r="M14" s="226"/>
      <c r="N14" s="227"/>
    </row>
    <row r="15" spans="1:14" ht="43.5" customHeight="1">
      <c r="A15" s="45"/>
      <c r="B15" s="205" t="s">
        <v>170</v>
      </c>
      <c r="C15" s="206"/>
      <c r="D15" s="206"/>
      <c r="E15" s="206"/>
      <c r="F15" s="206"/>
      <c r="G15" s="206"/>
      <c r="H15" s="206" t="s">
        <v>171</v>
      </c>
      <c r="I15" s="206"/>
      <c r="J15" s="206"/>
      <c r="K15" s="206"/>
      <c r="L15" s="206"/>
      <c r="M15" s="206"/>
      <c r="N15" s="207"/>
    </row>
    <row r="16" spans="1:14" ht="5.25" customHeight="1">
      <c r="A16" s="45"/>
      <c r="B16" s="58"/>
      <c r="C16" s="59"/>
      <c r="D16" s="59"/>
      <c r="E16" s="59"/>
      <c r="F16" s="59"/>
      <c r="G16" s="59"/>
      <c r="H16" s="59"/>
      <c r="I16" s="59"/>
      <c r="J16" s="59"/>
      <c r="K16" s="59"/>
      <c r="L16" s="59"/>
      <c r="M16" s="59"/>
      <c r="N16" s="60"/>
    </row>
    <row r="17" spans="1:14" ht="15">
      <c r="A17" s="45"/>
      <c r="B17" s="216" t="s">
        <v>80</v>
      </c>
      <c r="C17" s="217"/>
      <c r="D17" s="217"/>
      <c r="E17" s="217" t="s">
        <v>81</v>
      </c>
      <c r="F17" s="217"/>
      <c r="G17" s="217"/>
      <c r="H17" s="228" t="s">
        <v>82</v>
      </c>
      <c r="I17" s="226"/>
      <c r="J17" s="226"/>
      <c r="K17" s="226"/>
      <c r="L17" s="226"/>
      <c r="M17" s="226"/>
      <c r="N17" s="227"/>
    </row>
    <row r="18" spans="1:14" ht="48" customHeight="1">
      <c r="A18" s="45"/>
      <c r="B18" s="253">
        <v>0</v>
      </c>
      <c r="C18" s="234"/>
      <c r="D18" s="234"/>
      <c r="E18" s="254"/>
      <c r="F18" s="254"/>
      <c r="G18" s="254"/>
      <c r="H18" s="206" t="s">
        <v>172</v>
      </c>
      <c r="I18" s="206"/>
      <c r="J18" s="206"/>
      <c r="K18" s="206"/>
      <c r="L18" s="206"/>
      <c r="M18" s="206"/>
      <c r="N18" s="207"/>
    </row>
    <row r="19" spans="1:14" ht="15">
      <c r="A19" s="45"/>
      <c r="B19" s="225" t="s">
        <v>84</v>
      </c>
      <c r="C19" s="226"/>
      <c r="D19" s="226"/>
      <c r="E19" s="226"/>
      <c r="F19" s="226"/>
      <c r="G19" s="235"/>
      <c r="H19" s="228" t="s">
        <v>85</v>
      </c>
      <c r="I19" s="226"/>
      <c r="J19" s="226"/>
      <c r="K19" s="226"/>
      <c r="L19" s="226"/>
      <c r="M19" s="226"/>
      <c r="N19" s="227"/>
    </row>
    <row r="20" spans="1:14" ht="43.5" customHeight="1">
      <c r="A20" s="45"/>
      <c r="B20" s="233" t="s">
        <v>86</v>
      </c>
      <c r="C20" s="234"/>
      <c r="D20" s="234"/>
      <c r="E20" s="234"/>
      <c r="F20" s="234"/>
      <c r="G20" s="236"/>
      <c r="H20" s="237" t="s">
        <v>87</v>
      </c>
      <c r="I20" s="234"/>
      <c r="J20" s="234"/>
      <c r="K20" s="234"/>
      <c r="L20" s="234"/>
      <c r="M20" s="234"/>
      <c r="N20" s="238"/>
    </row>
    <row r="21" spans="1:14" ht="6" customHeight="1">
      <c r="A21" s="45"/>
      <c r="B21" s="58"/>
      <c r="C21" s="59"/>
      <c r="D21" s="59"/>
      <c r="E21" s="59"/>
      <c r="F21" s="59"/>
      <c r="G21" s="59"/>
      <c r="H21" s="59"/>
      <c r="I21" s="59"/>
      <c r="J21" s="59"/>
      <c r="K21" s="59"/>
      <c r="L21" s="59"/>
      <c r="M21" s="59"/>
      <c r="N21" s="60"/>
    </row>
    <row r="22" spans="2:14" s="61" customFormat="1" ht="31.5" customHeight="1">
      <c r="B22" s="229" t="s">
        <v>88</v>
      </c>
      <c r="C22" s="230"/>
      <c r="D22" s="230"/>
      <c r="E22" s="230"/>
      <c r="F22" s="230"/>
      <c r="G22" s="231"/>
      <c r="H22" s="242" t="s">
        <v>89</v>
      </c>
      <c r="I22" s="243"/>
      <c r="J22" s="62"/>
      <c r="K22" s="244" t="s">
        <v>90</v>
      </c>
      <c r="L22" s="245"/>
      <c r="M22" s="245"/>
      <c r="N22" s="246"/>
    </row>
    <row r="23" spans="2:14" s="61" customFormat="1" ht="31.5" customHeight="1">
      <c r="B23" s="239"/>
      <c r="C23" s="240"/>
      <c r="D23" s="240"/>
      <c r="E23" s="240"/>
      <c r="F23" s="240"/>
      <c r="G23" s="241"/>
      <c r="H23" s="242" t="s">
        <v>91</v>
      </c>
      <c r="I23" s="243"/>
      <c r="J23" s="62" t="s">
        <v>148</v>
      </c>
      <c r="K23" s="242"/>
      <c r="L23" s="247"/>
      <c r="M23" s="247"/>
      <c r="N23" s="243"/>
    </row>
    <row r="24" spans="2:14" ht="18.75" customHeight="1">
      <c r="B24" s="229" t="s">
        <v>92</v>
      </c>
      <c r="C24" s="230"/>
      <c r="D24" s="230"/>
      <c r="E24" s="230"/>
      <c r="F24" s="230"/>
      <c r="G24" s="231"/>
      <c r="H24" s="232"/>
      <c r="I24" s="232"/>
      <c r="J24" s="232"/>
      <c r="K24" s="232"/>
      <c r="L24" s="232"/>
      <c r="M24" s="232"/>
      <c r="N24" s="232"/>
    </row>
    <row r="25" spans="2:14" ht="15" customHeight="1" hidden="1">
      <c r="B25" s="248" t="s">
        <v>93</v>
      </c>
      <c r="C25" s="248"/>
      <c r="D25" s="248" t="s">
        <v>94</v>
      </c>
      <c r="E25" s="248"/>
      <c r="F25" s="248"/>
      <c r="G25" s="248" t="s">
        <v>95</v>
      </c>
      <c r="H25" s="248"/>
      <c r="I25" s="248"/>
      <c r="J25" s="248"/>
      <c r="K25" s="248"/>
      <c r="L25" s="248"/>
      <c r="M25" s="248"/>
      <c r="N25" s="248"/>
    </row>
    <row r="26" spans="2:14" ht="37.5" customHeight="1" hidden="1">
      <c r="B26" s="249">
        <v>4</v>
      </c>
      <c r="C26" s="249"/>
      <c r="D26" s="250" t="s">
        <v>96</v>
      </c>
      <c r="E26" s="249"/>
      <c r="F26" s="249"/>
      <c r="G26" s="251" t="s">
        <v>97</v>
      </c>
      <c r="H26" s="251"/>
      <c r="I26" s="251"/>
      <c r="J26" s="251"/>
      <c r="K26" s="251"/>
      <c r="L26" s="251"/>
      <c r="M26" s="251"/>
      <c r="N26" s="251"/>
    </row>
    <row r="27" spans="2:14" ht="15" customHeight="1" hidden="1">
      <c r="B27" s="63" t="s">
        <v>98</v>
      </c>
      <c r="C27" s="174" t="s">
        <v>99</v>
      </c>
      <c r="D27" s="174"/>
      <c r="E27" s="174"/>
      <c r="F27" s="174"/>
      <c r="G27" s="174" t="s">
        <v>100</v>
      </c>
      <c r="H27" s="174"/>
      <c r="I27" s="174"/>
      <c r="J27" s="174"/>
      <c r="K27" s="174" t="s">
        <v>101</v>
      </c>
      <c r="L27" s="174"/>
      <c r="M27" s="174"/>
      <c r="N27" s="174"/>
    </row>
    <row r="28" spans="2:14" ht="15" customHeight="1" hidden="1">
      <c r="B28" s="63" t="s">
        <v>102</v>
      </c>
      <c r="C28" s="174" t="s">
        <v>103</v>
      </c>
      <c r="D28" s="174"/>
      <c r="E28" s="174"/>
      <c r="F28" s="174"/>
      <c r="G28" s="174" t="s">
        <v>104</v>
      </c>
      <c r="H28" s="174"/>
      <c r="I28" s="174"/>
      <c r="J28" s="174"/>
      <c r="K28" s="174" t="s">
        <v>105</v>
      </c>
      <c r="L28" s="174"/>
      <c r="M28" s="174"/>
      <c r="N28" s="174"/>
    </row>
    <row r="29" spans="2:14" ht="45" customHeight="1" hidden="1">
      <c r="B29" s="63" t="s">
        <v>106</v>
      </c>
      <c r="C29" s="249"/>
      <c r="D29" s="249"/>
      <c r="E29" s="249"/>
      <c r="F29" s="249"/>
      <c r="G29" s="249"/>
      <c r="H29" s="249"/>
      <c r="I29" s="249"/>
      <c r="J29" s="249"/>
      <c r="K29" s="249"/>
      <c r="L29" s="249"/>
      <c r="M29" s="249"/>
      <c r="N29" s="249"/>
    </row>
    <row r="30" spans="2:14" ht="15" customHeight="1" hidden="1">
      <c r="B30" s="248" t="s">
        <v>107</v>
      </c>
      <c r="C30" s="248"/>
      <c r="D30" s="248"/>
      <c r="E30" s="248"/>
      <c r="F30" s="248"/>
      <c r="G30" s="248" t="s">
        <v>108</v>
      </c>
      <c r="H30" s="248"/>
      <c r="I30" s="248"/>
      <c r="J30" s="248"/>
      <c r="K30" s="248" t="s">
        <v>109</v>
      </c>
      <c r="L30" s="248"/>
      <c r="M30" s="248"/>
      <c r="N30" s="248"/>
    </row>
    <row r="192" ht="15">
      <c r="R192" s="64" t="s">
        <v>110</v>
      </c>
    </row>
    <row r="193" ht="15">
      <c r="R193" s="64" t="s">
        <v>111</v>
      </c>
    </row>
    <row r="194" ht="15">
      <c r="R194" s="64" t="s">
        <v>112</v>
      </c>
    </row>
    <row r="195" ht="15">
      <c r="R195" s="64" t="s">
        <v>6</v>
      </c>
    </row>
    <row r="196" ht="15">
      <c r="R196" s="64" t="s">
        <v>113</v>
      </c>
    </row>
    <row r="197" ht="15">
      <c r="R197" s="64" t="s">
        <v>114</v>
      </c>
    </row>
    <row r="198" ht="15">
      <c r="R198" s="64" t="s">
        <v>115</v>
      </c>
    </row>
    <row r="199" ht="15">
      <c r="R199" s="64" t="s">
        <v>116</v>
      </c>
    </row>
    <row r="200" ht="15">
      <c r="R200" s="64" t="s">
        <v>117</v>
      </c>
    </row>
    <row r="201" ht="15">
      <c r="R201" s="64" t="s">
        <v>118</v>
      </c>
    </row>
    <row r="202" ht="15">
      <c r="R202" s="64" t="s">
        <v>119</v>
      </c>
    </row>
    <row r="203" ht="15">
      <c r="R203" s="64" t="s">
        <v>68</v>
      </c>
    </row>
    <row r="204" ht="15">
      <c r="R204" s="64" t="s">
        <v>120</v>
      </c>
    </row>
    <row r="205" ht="15">
      <c r="R205" s="64" t="s">
        <v>121</v>
      </c>
    </row>
    <row r="206" ht="15">
      <c r="R206" s="64" t="s">
        <v>122</v>
      </c>
    </row>
    <row r="207" ht="15">
      <c r="R207" s="64" t="s">
        <v>123</v>
      </c>
    </row>
    <row r="208" ht="15">
      <c r="R208" s="64" t="s">
        <v>124</v>
      </c>
    </row>
    <row r="209" ht="15">
      <c r="R209" s="64" t="s">
        <v>125</v>
      </c>
    </row>
    <row r="210" ht="15">
      <c r="R210" s="64" t="s">
        <v>126</v>
      </c>
    </row>
    <row r="211" ht="15">
      <c r="R211" s="64" t="s">
        <v>127</v>
      </c>
    </row>
    <row r="215" ht="15">
      <c r="R215" s="64" t="s">
        <v>128</v>
      </c>
    </row>
    <row r="216" ht="15">
      <c r="R216" s="64" t="s">
        <v>129</v>
      </c>
    </row>
    <row r="217" ht="15">
      <c r="R217" s="64" t="s">
        <v>130</v>
      </c>
    </row>
    <row r="218" ht="15">
      <c r="R218" s="64" t="s">
        <v>131</v>
      </c>
    </row>
    <row r="219" ht="15">
      <c r="R219" s="64" t="s">
        <v>132</v>
      </c>
    </row>
    <row r="220" ht="15">
      <c r="R220" s="64" t="s">
        <v>133</v>
      </c>
    </row>
    <row r="221" ht="15">
      <c r="R221" s="64" t="s">
        <v>134</v>
      </c>
    </row>
    <row r="223" ht="15">
      <c r="R223" s="64" t="s">
        <v>73</v>
      </c>
    </row>
    <row r="224" ht="15">
      <c r="R224" s="64" t="s">
        <v>135</v>
      </c>
    </row>
    <row r="225" ht="15">
      <c r="R225" s="64" t="s">
        <v>136</v>
      </c>
    </row>
    <row r="227" ht="15">
      <c r="R227" s="64" t="s">
        <v>137</v>
      </c>
    </row>
    <row r="228" ht="15">
      <c r="R228" s="64" t="s">
        <v>138</v>
      </c>
    </row>
    <row r="229" ht="15">
      <c r="R229" s="64" t="s">
        <v>139</v>
      </c>
    </row>
    <row r="230" ht="15">
      <c r="R230" s="64" t="s">
        <v>140</v>
      </c>
    </row>
    <row r="232" ht="15">
      <c r="R232" s="65" t="s">
        <v>141</v>
      </c>
    </row>
    <row r="233" ht="15">
      <c r="R233" s="65" t="s">
        <v>142</v>
      </c>
    </row>
    <row r="234" ht="15">
      <c r="R234" s="65" t="s">
        <v>143</v>
      </c>
    </row>
    <row r="235" ht="15">
      <c r="R235" s="65" t="s">
        <v>144</v>
      </c>
    </row>
    <row r="237" ht="15">
      <c r="R237" s="65" t="s">
        <v>86</v>
      </c>
    </row>
    <row r="238" ht="15">
      <c r="R238" s="65" t="s">
        <v>145</v>
      </c>
    </row>
    <row r="239" ht="15">
      <c r="R239" s="65" t="s">
        <v>146</v>
      </c>
    </row>
    <row r="241" ht="15">
      <c r="R241" s="65" t="s">
        <v>87</v>
      </c>
    </row>
    <row r="242" ht="15">
      <c r="R242" s="65" t="s">
        <v>147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1968503937007874" right="0.1968503937007874" top="0.1968503937007874" bottom="0.1968503937007874" header="0.1968503937007874" footer="0.1968503937007874"/>
  <pageSetup orientation="portrait" scale="80" r:id="rId2"/>
  <drawing r:id="rId1"/>
</worksheet>
</file>

<file path=xl/worksheets/sheet6.xml><?xml version="1.0" encoding="utf-8"?>
<worksheet xmlns="http://schemas.openxmlformats.org/spreadsheetml/2006/main" xmlns:r="http://schemas.openxmlformats.org/officeDocument/2006/relationships">
  <sheetPr>
    <tabColor theme="0" tint="-0.24997000396251678"/>
  </sheetPr>
  <dimension ref="A1:R242"/>
  <sheetViews>
    <sheetView view="pageBreakPreview" zoomScale="85" zoomScaleSheetLayoutView="85" zoomScalePageLayoutView="0" workbookViewId="0" topLeftCell="A1">
      <selection activeCell="P9" sqref="P9"/>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39"/>
      <c r="B1" s="40"/>
      <c r="C1" s="40"/>
      <c r="D1" s="40"/>
      <c r="E1" s="40"/>
      <c r="F1" s="40"/>
      <c r="G1" s="40"/>
      <c r="H1" s="40"/>
      <c r="I1" s="40"/>
      <c r="J1" s="40"/>
      <c r="K1" s="40"/>
      <c r="L1" s="40"/>
      <c r="M1" s="40"/>
      <c r="N1" s="40"/>
    </row>
    <row r="2" spans="1:14" ht="69.75" customHeight="1">
      <c r="A2" s="41"/>
      <c r="B2" s="191"/>
      <c r="C2" s="192"/>
      <c r="D2" s="193" t="s">
        <v>65</v>
      </c>
      <c r="E2" s="194"/>
      <c r="F2" s="194"/>
      <c r="G2" s="194"/>
      <c r="H2" s="194"/>
      <c r="I2" s="194"/>
      <c r="J2" s="195" t="s">
        <v>66</v>
      </c>
      <c r="K2" s="196"/>
      <c r="L2" s="197"/>
      <c r="M2" s="192"/>
      <c r="N2" s="198"/>
    </row>
    <row r="3" spans="1:14" ht="5.25" customHeight="1">
      <c r="A3" s="41"/>
      <c r="B3" s="42"/>
      <c r="C3" s="43"/>
      <c r="D3" s="43"/>
      <c r="E3" s="43"/>
      <c r="F3" s="43"/>
      <c r="G3" s="43"/>
      <c r="H3" s="43"/>
      <c r="I3" s="43"/>
      <c r="J3" s="43"/>
      <c r="K3" s="43"/>
      <c r="L3" s="43"/>
      <c r="M3" s="43"/>
      <c r="N3" s="44"/>
    </row>
    <row r="4" spans="1:14" ht="18" customHeight="1">
      <c r="A4" s="45"/>
      <c r="B4" s="199" t="s">
        <v>67</v>
      </c>
      <c r="C4" s="200"/>
      <c r="D4" s="201"/>
      <c r="E4" s="202"/>
      <c r="F4" s="203"/>
      <c r="G4" s="203"/>
      <c r="H4" s="203"/>
      <c r="I4" s="203"/>
      <c r="J4" s="203"/>
      <c r="K4" s="203"/>
      <c r="L4" s="203"/>
      <c r="M4" s="203"/>
      <c r="N4" s="204"/>
    </row>
    <row r="5" spans="1:14" ht="5.25" customHeight="1">
      <c r="A5" s="45"/>
      <c r="B5" s="46"/>
      <c r="C5" s="47"/>
      <c r="D5" s="47"/>
      <c r="E5" s="48"/>
      <c r="F5" s="48"/>
      <c r="G5" s="48"/>
      <c r="H5" s="48"/>
      <c r="I5" s="48"/>
      <c r="J5" s="48"/>
      <c r="K5" s="48"/>
      <c r="L5" s="48"/>
      <c r="M5" s="48"/>
      <c r="N5" s="49"/>
    </row>
    <row r="6" spans="1:14" ht="17.25" customHeight="1">
      <c r="A6" s="45"/>
      <c r="B6" s="208" t="s">
        <v>69</v>
      </c>
      <c r="C6" s="209"/>
      <c r="D6" s="209"/>
      <c r="E6" s="209"/>
      <c r="F6" s="209"/>
      <c r="G6" s="209"/>
      <c r="H6" s="209" t="s">
        <v>70</v>
      </c>
      <c r="I6" s="209"/>
      <c r="J6" s="209"/>
      <c r="K6" s="209"/>
      <c r="L6" s="210" t="s">
        <v>71</v>
      </c>
      <c r="M6" s="211"/>
      <c r="N6" s="212"/>
    </row>
    <row r="7" spans="1:14" ht="43.5" customHeight="1">
      <c r="A7" s="45"/>
      <c r="B7" s="205" t="s">
        <v>173</v>
      </c>
      <c r="C7" s="206"/>
      <c r="D7" s="206"/>
      <c r="E7" s="206"/>
      <c r="F7" s="206"/>
      <c r="G7" s="206"/>
      <c r="H7" s="206" t="s">
        <v>167</v>
      </c>
      <c r="I7" s="206"/>
      <c r="J7" s="206"/>
      <c r="K7" s="206"/>
      <c r="L7" s="213" t="s">
        <v>73</v>
      </c>
      <c r="M7" s="214"/>
      <c r="N7" s="215"/>
    </row>
    <row r="8" spans="1:14" ht="30" customHeight="1">
      <c r="A8" s="45"/>
      <c r="B8" s="216" t="s">
        <v>74</v>
      </c>
      <c r="C8" s="217"/>
      <c r="D8" s="217"/>
      <c r="E8" s="217"/>
      <c r="F8" s="217"/>
      <c r="G8" s="217"/>
      <c r="H8" s="217"/>
      <c r="I8" s="217"/>
      <c r="J8" s="217"/>
      <c r="K8" s="217"/>
      <c r="L8" s="218" t="s">
        <v>75</v>
      </c>
      <c r="M8" s="219"/>
      <c r="N8" s="220"/>
    </row>
    <row r="9" spans="1:14" ht="43.5" customHeight="1">
      <c r="A9" s="45"/>
      <c r="B9" s="255" t="s">
        <v>15</v>
      </c>
      <c r="C9" s="256"/>
      <c r="D9" s="256"/>
      <c r="E9" s="256"/>
      <c r="F9" s="256"/>
      <c r="G9" s="256"/>
      <c r="H9" s="256"/>
      <c r="I9" s="256"/>
      <c r="J9" s="256"/>
      <c r="K9" s="256"/>
      <c r="L9" s="252">
        <v>0.15</v>
      </c>
      <c r="M9" s="206"/>
      <c r="N9" s="207"/>
    </row>
    <row r="10" spans="1:14" ht="5.25" customHeight="1">
      <c r="A10" s="45"/>
      <c r="B10" s="50"/>
      <c r="C10" s="51"/>
      <c r="D10" s="51"/>
      <c r="E10" s="51"/>
      <c r="F10" s="51"/>
      <c r="G10" s="51"/>
      <c r="H10" s="51"/>
      <c r="I10" s="51"/>
      <c r="J10" s="51"/>
      <c r="K10" s="51"/>
      <c r="L10" s="52"/>
      <c r="M10" s="53"/>
      <c r="N10" s="54"/>
    </row>
    <row r="11" spans="1:14" ht="15">
      <c r="A11" s="45"/>
      <c r="B11" s="225" t="s">
        <v>76</v>
      </c>
      <c r="C11" s="226"/>
      <c r="D11" s="226"/>
      <c r="E11" s="226"/>
      <c r="F11" s="226"/>
      <c r="G11" s="226"/>
      <c r="H11" s="226"/>
      <c r="I11" s="226"/>
      <c r="J11" s="226"/>
      <c r="K11" s="226"/>
      <c r="L11" s="226"/>
      <c r="M11" s="226"/>
      <c r="N11" s="227"/>
    </row>
    <row r="12" spans="1:14" ht="43.5" customHeight="1">
      <c r="A12" s="45"/>
      <c r="B12" s="205" t="s">
        <v>174</v>
      </c>
      <c r="C12" s="206"/>
      <c r="D12" s="206"/>
      <c r="E12" s="206"/>
      <c r="F12" s="206"/>
      <c r="G12" s="206"/>
      <c r="H12" s="206" t="s">
        <v>175</v>
      </c>
      <c r="I12" s="206"/>
      <c r="J12" s="206"/>
      <c r="K12" s="206"/>
      <c r="L12" s="206"/>
      <c r="M12" s="206"/>
      <c r="N12" s="207"/>
    </row>
    <row r="13" spans="1:14" ht="5.25" customHeight="1">
      <c r="A13" s="45"/>
      <c r="B13" s="55"/>
      <c r="C13" s="56"/>
      <c r="D13" s="56"/>
      <c r="E13" s="56"/>
      <c r="F13" s="56"/>
      <c r="G13" s="56"/>
      <c r="H13" s="56"/>
      <c r="I13" s="56"/>
      <c r="J13" s="56"/>
      <c r="K13" s="56"/>
      <c r="L13" s="56"/>
      <c r="M13" s="56"/>
      <c r="N13" s="57"/>
    </row>
    <row r="14" spans="1:14" ht="15">
      <c r="A14" s="45"/>
      <c r="B14" s="225" t="s">
        <v>77</v>
      </c>
      <c r="C14" s="226"/>
      <c r="D14" s="226"/>
      <c r="E14" s="226"/>
      <c r="F14" s="226"/>
      <c r="G14" s="226"/>
      <c r="H14" s="226" t="s">
        <v>78</v>
      </c>
      <c r="I14" s="226"/>
      <c r="J14" s="226"/>
      <c r="K14" s="226"/>
      <c r="L14" s="226"/>
      <c r="M14" s="226"/>
      <c r="N14" s="227"/>
    </row>
    <row r="15" spans="1:14" ht="43.5" customHeight="1">
      <c r="A15" s="45"/>
      <c r="B15" s="205" t="s">
        <v>170</v>
      </c>
      <c r="C15" s="206"/>
      <c r="D15" s="206"/>
      <c r="E15" s="206"/>
      <c r="F15" s="206"/>
      <c r="G15" s="206"/>
      <c r="H15" s="206" t="s">
        <v>171</v>
      </c>
      <c r="I15" s="206"/>
      <c r="J15" s="206"/>
      <c r="K15" s="206"/>
      <c r="L15" s="206"/>
      <c r="M15" s="206"/>
      <c r="N15" s="207"/>
    </row>
    <row r="16" spans="1:14" ht="5.25" customHeight="1">
      <c r="A16" s="45"/>
      <c r="B16" s="58"/>
      <c r="C16" s="59"/>
      <c r="D16" s="59"/>
      <c r="E16" s="59"/>
      <c r="F16" s="59"/>
      <c r="G16" s="59"/>
      <c r="H16" s="59"/>
      <c r="I16" s="59"/>
      <c r="J16" s="59"/>
      <c r="K16" s="59"/>
      <c r="L16" s="59"/>
      <c r="M16" s="59"/>
      <c r="N16" s="60"/>
    </row>
    <row r="17" spans="1:14" ht="15">
      <c r="A17" s="45"/>
      <c r="B17" s="216" t="s">
        <v>80</v>
      </c>
      <c r="C17" s="217"/>
      <c r="D17" s="217"/>
      <c r="E17" s="217" t="s">
        <v>81</v>
      </c>
      <c r="F17" s="217"/>
      <c r="G17" s="217"/>
      <c r="H17" s="228" t="s">
        <v>82</v>
      </c>
      <c r="I17" s="226"/>
      <c r="J17" s="226"/>
      <c r="K17" s="226"/>
      <c r="L17" s="226"/>
      <c r="M17" s="226"/>
      <c r="N17" s="227"/>
    </row>
    <row r="18" spans="1:14" ht="48" customHeight="1">
      <c r="A18" s="45"/>
      <c r="B18" s="253">
        <v>0</v>
      </c>
      <c r="C18" s="234"/>
      <c r="D18" s="234"/>
      <c r="E18" s="254"/>
      <c r="F18" s="254"/>
      <c r="G18" s="254"/>
      <c r="H18" s="206" t="s">
        <v>172</v>
      </c>
      <c r="I18" s="206"/>
      <c r="J18" s="206"/>
      <c r="K18" s="206"/>
      <c r="L18" s="206"/>
      <c r="M18" s="206"/>
      <c r="N18" s="207"/>
    </row>
    <row r="19" spans="1:14" ht="15">
      <c r="A19" s="45"/>
      <c r="B19" s="225" t="s">
        <v>84</v>
      </c>
      <c r="C19" s="226"/>
      <c r="D19" s="226"/>
      <c r="E19" s="226"/>
      <c r="F19" s="226"/>
      <c r="G19" s="235"/>
      <c r="H19" s="228" t="s">
        <v>85</v>
      </c>
      <c r="I19" s="226"/>
      <c r="J19" s="226"/>
      <c r="K19" s="226"/>
      <c r="L19" s="226"/>
      <c r="M19" s="226"/>
      <c r="N19" s="227"/>
    </row>
    <row r="20" spans="1:14" ht="43.5" customHeight="1">
      <c r="A20" s="45"/>
      <c r="B20" s="233" t="s">
        <v>86</v>
      </c>
      <c r="C20" s="234"/>
      <c r="D20" s="234"/>
      <c r="E20" s="234"/>
      <c r="F20" s="234"/>
      <c r="G20" s="236"/>
      <c r="H20" s="237" t="s">
        <v>87</v>
      </c>
      <c r="I20" s="234"/>
      <c r="J20" s="234"/>
      <c r="K20" s="234"/>
      <c r="L20" s="234"/>
      <c r="M20" s="234"/>
      <c r="N20" s="238"/>
    </row>
    <row r="21" spans="1:14" ht="6" customHeight="1">
      <c r="A21" s="45"/>
      <c r="B21" s="58"/>
      <c r="C21" s="59"/>
      <c r="D21" s="59"/>
      <c r="E21" s="59"/>
      <c r="F21" s="59"/>
      <c r="G21" s="59"/>
      <c r="H21" s="59"/>
      <c r="I21" s="59"/>
      <c r="J21" s="59"/>
      <c r="K21" s="59"/>
      <c r="L21" s="59"/>
      <c r="M21" s="59"/>
      <c r="N21" s="60"/>
    </row>
    <row r="22" spans="2:14" s="61" customFormat="1" ht="31.5" customHeight="1">
      <c r="B22" s="229" t="s">
        <v>88</v>
      </c>
      <c r="C22" s="230"/>
      <c r="D22" s="230"/>
      <c r="E22" s="230"/>
      <c r="F22" s="230"/>
      <c r="G22" s="231"/>
      <c r="H22" s="242" t="s">
        <v>89</v>
      </c>
      <c r="I22" s="243"/>
      <c r="J22" s="62"/>
      <c r="K22" s="244" t="s">
        <v>90</v>
      </c>
      <c r="L22" s="245"/>
      <c r="M22" s="245"/>
      <c r="N22" s="246"/>
    </row>
    <row r="23" spans="2:14" s="61" customFormat="1" ht="29.25" customHeight="1">
      <c r="B23" s="239"/>
      <c r="C23" s="240"/>
      <c r="D23" s="240"/>
      <c r="E23" s="240"/>
      <c r="F23" s="240"/>
      <c r="G23" s="241"/>
      <c r="H23" s="242" t="s">
        <v>91</v>
      </c>
      <c r="I23" s="243"/>
      <c r="J23" s="62" t="s">
        <v>148</v>
      </c>
      <c r="K23" s="242"/>
      <c r="L23" s="247"/>
      <c r="M23" s="247"/>
      <c r="N23" s="243"/>
    </row>
    <row r="24" spans="2:14" ht="18.75" customHeight="1">
      <c r="B24" s="229" t="s">
        <v>92</v>
      </c>
      <c r="C24" s="230"/>
      <c r="D24" s="230"/>
      <c r="E24" s="230"/>
      <c r="F24" s="230"/>
      <c r="G24" s="231"/>
      <c r="H24" s="232"/>
      <c r="I24" s="232"/>
      <c r="J24" s="232"/>
      <c r="K24" s="232"/>
      <c r="L24" s="232"/>
      <c r="M24" s="232"/>
      <c r="N24" s="232"/>
    </row>
    <row r="25" spans="2:14" ht="15" customHeight="1" hidden="1">
      <c r="B25" s="248" t="s">
        <v>93</v>
      </c>
      <c r="C25" s="248"/>
      <c r="D25" s="248" t="s">
        <v>94</v>
      </c>
      <c r="E25" s="248"/>
      <c r="F25" s="248"/>
      <c r="G25" s="248" t="s">
        <v>95</v>
      </c>
      <c r="H25" s="248"/>
      <c r="I25" s="248"/>
      <c r="J25" s="248"/>
      <c r="K25" s="248"/>
      <c r="L25" s="248"/>
      <c r="M25" s="248"/>
      <c r="N25" s="248"/>
    </row>
    <row r="26" spans="2:14" ht="37.5" customHeight="1" hidden="1">
      <c r="B26" s="249">
        <v>4</v>
      </c>
      <c r="C26" s="249"/>
      <c r="D26" s="250" t="s">
        <v>96</v>
      </c>
      <c r="E26" s="249"/>
      <c r="F26" s="249"/>
      <c r="G26" s="251" t="s">
        <v>97</v>
      </c>
      <c r="H26" s="251"/>
      <c r="I26" s="251"/>
      <c r="J26" s="251"/>
      <c r="K26" s="251"/>
      <c r="L26" s="251"/>
      <c r="M26" s="251"/>
      <c r="N26" s="251"/>
    </row>
    <row r="27" spans="2:14" ht="15" customHeight="1" hidden="1">
      <c r="B27" s="63" t="s">
        <v>98</v>
      </c>
      <c r="C27" s="174" t="s">
        <v>99</v>
      </c>
      <c r="D27" s="174"/>
      <c r="E27" s="174"/>
      <c r="F27" s="174"/>
      <c r="G27" s="174" t="s">
        <v>100</v>
      </c>
      <c r="H27" s="174"/>
      <c r="I27" s="174"/>
      <c r="J27" s="174"/>
      <c r="K27" s="174" t="s">
        <v>101</v>
      </c>
      <c r="L27" s="174"/>
      <c r="M27" s="174"/>
      <c r="N27" s="174"/>
    </row>
    <row r="28" spans="2:14" ht="15" customHeight="1" hidden="1">
      <c r="B28" s="63" t="s">
        <v>102</v>
      </c>
      <c r="C28" s="174" t="s">
        <v>103</v>
      </c>
      <c r="D28" s="174"/>
      <c r="E28" s="174"/>
      <c r="F28" s="174"/>
      <c r="G28" s="174" t="s">
        <v>104</v>
      </c>
      <c r="H28" s="174"/>
      <c r="I28" s="174"/>
      <c r="J28" s="174"/>
      <c r="K28" s="174" t="s">
        <v>105</v>
      </c>
      <c r="L28" s="174"/>
      <c r="M28" s="174"/>
      <c r="N28" s="174"/>
    </row>
    <row r="29" spans="2:14" ht="45" customHeight="1" hidden="1">
      <c r="B29" s="63" t="s">
        <v>106</v>
      </c>
      <c r="C29" s="249"/>
      <c r="D29" s="249"/>
      <c r="E29" s="249"/>
      <c r="F29" s="249"/>
      <c r="G29" s="249"/>
      <c r="H29" s="249"/>
      <c r="I29" s="249"/>
      <c r="J29" s="249"/>
      <c r="K29" s="249"/>
      <c r="L29" s="249"/>
      <c r="M29" s="249"/>
      <c r="N29" s="249"/>
    </row>
    <row r="30" spans="2:14" ht="15" customHeight="1" hidden="1">
      <c r="B30" s="248" t="s">
        <v>107</v>
      </c>
      <c r="C30" s="248"/>
      <c r="D30" s="248"/>
      <c r="E30" s="248"/>
      <c r="F30" s="248"/>
      <c r="G30" s="248" t="s">
        <v>108</v>
      </c>
      <c r="H30" s="248"/>
      <c r="I30" s="248"/>
      <c r="J30" s="248"/>
      <c r="K30" s="248" t="s">
        <v>109</v>
      </c>
      <c r="L30" s="248"/>
      <c r="M30" s="248"/>
      <c r="N30" s="248"/>
    </row>
    <row r="192" ht="15">
      <c r="R192" s="64" t="s">
        <v>110</v>
      </c>
    </row>
    <row r="193" ht="15">
      <c r="R193" s="64" t="s">
        <v>111</v>
      </c>
    </row>
    <row r="194" ht="15">
      <c r="R194" s="64" t="s">
        <v>112</v>
      </c>
    </row>
    <row r="195" ht="15">
      <c r="R195" s="64" t="s">
        <v>6</v>
      </c>
    </row>
    <row r="196" ht="15">
      <c r="R196" s="64" t="s">
        <v>113</v>
      </c>
    </row>
    <row r="197" ht="15">
      <c r="R197" s="64" t="s">
        <v>114</v>
      </c>
    </row>
    <row r="198" ht="15">
      <c r="R198" s="64" t="s">
        <v>115</v>
      </c>
    </row>
    <row r="199" ht="15">
      <c r="R199" s="64" t="s">
        <v>116</v>
      </c>
    </row>
    <row r="200" ht="15">
      <c r="R200" s="64" t="s">
        <v>117</v>
      </c>
    </row>
    <row r="201" ht="15">
      <c r="R201" s="64" t="s">
        <v>118</v>
      </c>
    </row>
    <row r="202" ht="15">
      <c r="R202" s="64" t="s">
        <v>119</v>
      </c>
    </row>
    <row r="203" ht="15">
      <c r="R203" s="64" t="s">
        <v>68</v>
      </c>
    </row>
    <row r="204" ht="15">
      <c r="R204" s="64" t="s">
        <v>120</v>
      </c>
    </row>
    <row r="205" ht="15">
      <c r="R205" s="64" t="s">
        <v>121</v>
      </c>
    </row>
    <row r="206" ht="15">
      <c r="R206" s="64" t="s">
        <v>122</v>
      </c>
    </row>
    <row r="207" ht="15">
      <c r="R207" s="64" t="s">
        <v>123</v>
      </c>
    </row>
    <row r="208" ht="15">
      <c r="R208" s="64" t="s">
        <v>124</v>
      </c>
    </row>
    <row r="209" ht="15">
      <c r="R209" s="64" t="s">
        <v>125</v>
      </c>
    </row>
    <row r="210" ht="15">
      <c r="R210" s="64" t="s">
        <v>126</v>
      </c>
    </row>
    <row r="211" ht="15">
      <c r="R211" s="64" t="s">
        <v>127</v>
      </c>
    </row>
    <row r="215" ht="15">
      <c r="R215" s="64" t="s">
        <v>128</v>
      </c>
    </row>
    <row r="216" ht="15">
      <c r="R216" s="64" t="s">
        <v>129</v>
      </c>
    </row>
    <row r="217" ht="15">
      <c r="R217" s="64" t="s">
        <v>130</v>
      </c>
    </row>
    <row r="218" ht="15">
      <c r="R218" s="64" t="s">
        <v>131</v>
      </c>
    </row>
    <row r="219" ht="15">
      <c r="R219" s="64" t="s">
        <v>132</v>
      </c>
    </row>
    <row r="220" ht="15">
      <c r="R220" s="64" t="s">
        <v>133</v>
      </c>
    </row>
    <row r="221" ht="15">
      <c r="R221" s="64" t="s">
        <v>134</v>
      </c>
    </row>
    <row r="223" ht="15">
      <c r="R223" s="64" t="s">
        <v>73</v>
      </c>
    </row>
    <row r="224" ht="15">
      <c r="R224" s="64" t="s">
        <v>135</v>
      </c>
    </row>
    <row r="225" ht="15">
      <c r="R225" s="64" t="s">
        <v>136</v>
      </c>
    </row>
    <row r="227" ht="15">
      <c r="R227" s="64" t="s">
        <v>137</v>
      </c>
    </row>
    <row r="228" ht="15">
      <c r="R228" s="64" t="s">
        <v>138</v>
      </c>
    </row>
    <row r="229" ht="15">
      <c r="R229" s="64" t="s">
        <v>139</v>
      </c>
    </row>
    <row r="230" ht="15">
      <c r="R230" s="64" t="s">
        <v>140</v>
      </c>
    </row>
    <row r="232" ht="15">
      <c r="R232" s="65" t="s">
        <v>141</v>
      </c>
    </row>
    <row r="233" ht="15">
      <c r="R233" s="65" t="s">
        <v>142</v>
      </c>
    </row>
    <row r="234" ht="15">
      <c r="R234" s="65" t="s">
        <v>143</v>
      </c>
    </row>
    <row r="235" ht="15">
      <c r="R235" s="65" t="s">
        <v>144</v>
      </c>
    </row>
    <row r="237" ht="15">
      <c r="R237" s="65" t="s">
        <v>86</v>
      </c>
    </row>
    <row r="238" ht="15">
      <c r="R238" s="65" t="s">
        <v>145</v>
      </c>
    </row>
    <row r="239" ht="15">
      <c r="R239" s="65" t="s">
        <v>146</v>
      </c>
    </row>
    <row r="241" ht="15">
      <c r="R241" s="65" t="s">
        <v>87</v>
      </c>
    </row>
    <row r="242" ht="15">
      <c r="R242" s="65" t="s">
        <v>147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1968503937007874" right="0.1968503937007874" top="0.1968503937007874" bottom="0.1968503937007874" header="0.1968503937007874" footer="0.1968503937007874"/>
  <pageSetup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 Camacho, Alvaro Augusto</dc:creator>
  <cp:keywords/>
  <dc:description/>
  <cp:lastModifiedBy>User</cp:lastModifiedBy>
  <cp:lastPrinted>2020-02-13T14:44:36Z</cp:lastPrinted>
  <dcterms:created xsi:type="dcterms:W3CDTF">2020-01-28T20:40:00Z</dcterms:created>
  <dcterms:modified xsi:type="dcterms:W3CDTF">2021-03-01T13:35:27Z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