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975" firstSheet="1" activeTab="1"/>
  </bookViews>
  <sheets>
    <sheet name="1" sheetId="1" r:id="rId1"/>
    <sheet name="2" sheetId="2" r:id="rId2"/>
    <sheet name="META 1" sheetId="3" r:id="rId3"/>
    <sheet name="META 2" sheetId="4" r:id="rId4"/>
    <sheet name="META 3" sheetId="5" r:id="rId5"/>
    <sheet name="META 4 " sheetId="6" r:id="rId6"/>
  </sheets>
  <definedNames>
    <definedName name="_xlnm.Print_Area" localSheetId="0">'1'!$A$1:$P$8</definedName>
    <definedName name="_xlnm.Print_Area" localSheetId="1">'2'!$A$1:$Q$116</definedName>
  </definedNames>
  <calcPr fullCalcOnLoad="1"/>
</workbook>
</file>

<file path=xl/comments2.xml><?xml version="1.0" encoding="utf-8"?>
<comments xmlns="http://schemas.openxmlformats.org/spreadsheetml/2006/main">
  <authors>
    <author>aaamado</author>
  </authors>
  <commentList>
    <comment ref="P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A3" authorId="0">
      <text>
        <r>
          <rPr>
            <b/>
            <sz val="9"/>
            <rFont val="Tahoma"/>
            <family val="2"/>
          </rPr>
          <t>Incluya las metas identificadas en la formulación del POA.</t>
        </r>
      </text>
    </comment>
    <comment ref="Q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<sst xmlns="http://schemas.openxmlformats.org/spreadsheetml/2006/main" count="549" uniqueCount="247">
  <si>
    <t>Evaluación, seguimiento y control a la gestión</t>
  </si>
  <si>
    <t xml:space="preserve">Gestión jurídica </t>
  </si>
  <si>
    <t>ESC</t>
  </si>
  <si>
    <t>JUR</t>
  </si>
  <si>
    <t>ACTIVIDADES</t>
  </si>
  <si>
    <t>SUBTOTAL</t>
  </si>
  <si>
    <t>TOTAL</t>
  </si>
  <si>
    <t>Ejecutado
Año(%)</t>
  </si>
  <si>
    <t>PRODUCTOS</t>
  </si>
  <si>
    <t>META</t>
  </si>
  <si>
    <t>Programado
1er trimestre(%)</t>
  </si>
  <si>
    <t>Ejecutado
1er trimestre(%)</t>
  </si>
  <si>
    <r>
      <t xml:space="preserve">Indicador
</t>
    </r>
    <r>
      <rPr>
        <b/>
        <sz val="12"/>
        <color indexed="60"/>
        <rFont val="Arial"/>
        <family val="2"/>
      </rPr>
      <t>[Incluir link a Hoja de Vida]</t>
    </r>
  </si>
  <si>
    <t>METAS</t>
  </si>
  <si>
    <t>SUBACTIVIDADES</t>
  </si>
  <si>
    <t>EVIDENCIAS
(Documento y/o Ruta)</t>
  </si>
  <si>
    <t>ANALISIS DE LA META</t>
  </si>
  <si>
    <t>Ejecutado
2dotrimestre(%)</t>
  </si>
  <si>
    <t>Reprogramado
2do trimestre(%)
=no ejecutado + programado inicial</t>
  </si>
  <si>
    <t>Reprogramado
3er trimestre(%)
=No ejecutado + programado inicial</t>
  </si>
  <si>
    <t>Ejecutado
 3er Trimestre(%)</t>
  </si>
  <si>
    <t>Ejecutado
 4to Trimestre(%)</t>
  </si>
  <si>
    <t>Programado 2do trimestre</t>
  </si>
  <si>
    <t>Programado 3er trimestre</t>
  </si>
  <si>
    <t>Programado 4to trimestre</t>
  </si>
  <si>
    <t>Reprogramado
4to  trimestre(%)
=programado año - suma ejecutados</t>
  </si>
  <si>
    <t>PERIODO DE REPORTE:</t>
  </si>
  <si>
    <t>DIRECCIÓN DE PLANEACIÓN INSTITUCIONAL Y CALIDAD
SISTEMA INTEGRADO DE GESTIÓN
CONTROL DOCUMENTAL
REPORTE PLAN OPERATIVO DE GESTION Y DESEMPEÑO
Codigo: SDS-PYC-FT-023-V.6</t>
  </si>
  <si>
    <t>PROCESO:</t>
  </si>
  <si>
    <t>DIRECCIÓN/ OFICINA</t>
  </si>
  <si>
    <t>PONDERACIÓN</t>
  </si>
  <si>
    <t>PROCESO</t>
  </si>
  <si>
    <t>Elaborado por: Alvaro Augusto Amado Camacho
Revisado por: Nury Stella Leguizamon 
Aprobado por: Juan Carlos Jaramillo Correa</t>
  </si>
  <si>
    <t>M1
Cumplir al 100%, las actividades propias para el funcionamiento de la Subsecretaria de Gestión Territorial, Participación y Servicio al Ciudadano.</t>
  </si>
  <si>
    <t>M2:
Realizar las acciones necesarias para el Mantenimiento y Sostenibilidad del Sistema  de Gestión de la SDS</t>
  </si>
  <si>
    <t>M3:
Realizar las acciones para la implementación de las politicas de gestión y desempeño.</t>
  </si>
  <si>
    <t>M4:
Realizar las acciones para el desarrollo de los componentes deTransparencia, acceso a la información y lucha contra la corrupción.</t>
  </si>
  <si>
    <t>DIRECCIÓN DE PLANEACIÓN INSTITUCIONAL Y CALIDAD
SISTEMA INTEGRADO DE GESTIÓN
CONTROL DOCUMENTAL
HOJA DE VIDA DE INDICADORES 
Código: SDS-PYC-FT.022 V.4</t>
  </si>
  <si>
    <t>Elaborado por: Luis Carlos Martinez Revisado por: Oscar Ramiro Reyes Aprobado por: Sonia Luz Florez Gutierrez</t>
  </si>
  <si>
    <t>Gestión social en salud</t>
  </si>
  <si>
    <t>NOMBRE DEL INDICADOR</t>
  </si>
  <si>
    <t>RESPONSABLE DE LA MEDICIÓN</t>
  </si>
  <si>
    <t>TIPO DE INDICADOR</t>
  </si>
  <si>
    <t>Porcentaje de actividades realizadas para el funcionamiento Administrativo de la Subsecretaria.</t>
  </si>
  <si>
    <t>Profesional Especializado 
Gestor del SIG</t>
  </si>
  <si>
    <t>Efectividad</t>
  </si>
  <si>
    <t>META ASOCIADA AL INDICADOR</t>
  </si>
  <si>
    <t>VALOR PROGRAMADO AÑO</t>
  </si>
  <si>
    <t>Cumplir al 100%, las actividades propias para el funcionamiento de la Subsecretaria de Gestión Territorial, Participación y Servicio al Ciudadano.</t>
  </si>
  <si>
    <t>DESCRIPCIÓN DE LAS VARIABLES DEL INDICADOR</t>
  </si>
  <si>
    <t>a = actividades realizadas</t>
  </si>
  <si>
    <t>b = Actividades requeridas</t>
  </si>
  <si>
    <t>FÓRMULA DEL INDICADOR</t>
  </si>
  <si>
    <t>FUENTE DE LA INFORMACIÓN</t>
  </si>
  <si>
    <t>(a/b) x 100</t>
  </si>
  <si>
    <t>Gestión del Grupo Administrativo - Dirección de Participación Social, Gestión Territorial y Transectorialidad.
Biblioteca Virtual y Plataforma Secop 2. 
Matrices de Seguimiento convenios competencia de la Dirección SDS-GSS-FT-023 V. 2
Proyecto de Inversión 7525</t>
  </si>
  <si>
    <t>LINEA BASE</t>
  </si>
  <si>
    <t>PROYECTO</t>
  </si>
  <si>
    <t>UNIDAD DE MEDIDA</t>
  </si>
  <si>
    <t>Porcentaje</t>
  </si>
  <si>
    <t>TENDENCIA</t>
  </si>
  <si>
    <t>TIPO DE MEDICIÓN</t>
  </si>
  <si>
    <t>Creciente</t>
  </si>
  <si>
    <t>Suma</t>
  </si>
  <si>
    <t>RECURSOS</t>
  </si>
  <si>
    <t>Inversión</t>
  </si>
  <si>
    <t>x</t>
  </si>
  <si>
    <t>Proyecto No: 7525
Meta del Proyecto: 2</t>
  </si>
  <si>
    <t>Funcionamiento</t>
  </si>
  <si>
    <t>X</t>
  </si>
  <si>
    <t>OBJETIVO DEL SISTEMA DE GESTIÓN</t>
  </si>
  <si>
    <t>VERSIÓN</t>
  </si>
  <si>
    <t>FECHA</t>
  </si>
  <si>
    <t>RAZÓN DE LA ACTUALIZACIÓN</t>
  </si>
  <si>
    <t>Enero de 2020</t>
  </si>
  <si>
    <t>Se actualiza el formato incluyendo elementos como recursos y objetivos del sistema de gestión.</t>
  </si>
  <si>
    <t>Nombre</t>
  </si>
  <si>
    <t>Alvaro Augusto Amado C</t>
  </si>
  <si>
    <t>Oscar Ramiro Reyes Muñoz</t>
  </si>
  <si>
    <t>Sonia Luz Florez Gutierrez</t>
  </si>
  <si>
    <t>Cargo</t>
  </si>
  <si>
    <t>Profesional Universitario</t>
  </si>
  <si>
    <t>Profesional Especializado</t>
  </si>
  <si>
    <t>Directora</t>
  </si>
  <si>
    <t>Firma</t>
  </si>
  <si>
    <t>ELABORO</t>
  </si>
  <si>
    <t>REVISO</t>
  </si>
  <si>
    <t>APROBO</t>
  </si>
  <si>
    <t>Asegurar Salud</t>
  </si>
  <si>
    <t>Calidad de servicios de salud</t>
  </si>
  <si>
    <t>Control Disciplinario</t>
  </si>
  <si>
    <t xml:space="preserve">Gestión Comunicaciones </t>
  </si>
  <si>
    <t>Gestión Contractual</t>
  </si>
  <si>
    <t>Gestión de Bienes y Servicios</t>
  </si>
  <si>
    <t>Gestión de TIC</t>
  </si>
  <si>
    <t>Gestión de urgencias, emergencias y desastres</t>
  </si>
  <si>
    <t>Gestión del conocimiento e innovación</t>
  </si>
  <si>
    <t>Gestion del Talento Humano</t>
  </si>
  <si>
    <t>Gestión en Salud Pública</t>
  </si>
  <si>
    <t>Gestión Financiera</t>
  </si>
  <si>
    <t xml:space="preserve">Gestión Juridica </t>
  </si>
  <si>
    <t>Inspección, vigilancia y control</t>
  </si>
  <si>
    <t>Planeación Institucional y Calidad</t>
  </si>
  <si>
    <t>Planeación y Gestión Sectorial</t>
  </si>
  <si>
    <t>Política y Gerencia estratégica</t>
  </si>
  <si>
    <t>Provisión de servicios de salud</t>
  </si>
  <si>
    <t>Subsistema de Gestión de Calidad (SGC)</t>
  </si>
  <si>
    <t>Subsistema de Control Interno (SCI)</t>
  </si>
  <si>
    <t>Subsistema de Seguridad y Salud en el Trabajo (S&amp;ST)</t>
  </si>
  <si>
    <t>Subsistema de Gestión Ambiental (SGA)</t>
  </si>
  <si>
    <t>Subsistema de Seguridad de la Información (SSI)</t>
  </si>
  <si>
    <t>Subsistema Interno de Gestión Documental y Archivo (SIGA)</t>
  </si>
  <si>
    <t>Subsistema de Responsabilidad Social (SRS)</t>
  </si>
  <si>
    <t>Eficacia</t>
  </si>
  <si>
    <t>Eficiencia</t>
  </si>
  <si>
    <t>Mensual</t>
  </si>
  <si>
    <t>Trimestral</t>
  </si>
  <si>
    <t>Semestral</t>
  </si>
  <si>
    <t>Anual</t>
  </si>
  <si>
    <t>Cantidad</t>
  </si>
  <si>
    <t>Días</t>
  </si>
  <si>
    <t>Pesos (S)</t>
  </si>
  <si>
    <t>Estable</t>
  </si>
  <si>
    <t>Decreciente</t>
  </si>
  <si>
    <t>Promedio</t>
  </si>
  <si>
    <t>Mantenimiento y Sostenibilidad del Sistema  de Gestión de la SDS</t>
  </si>
  <si>
    <t>Profesional Universitario o Especializado (Gestor de Calidad)</t>
  </si>
  <si>
    <t>Realizar las acciones necesarias para el Mantenimiento y Sostenibilidad del Sistema  de Gestión de la SDS</t>
  </si>
  <si>
    <t>a= Acciones ejecutadas para el Mantenimiento y Sostenibilidad del Sistema  de Gestión de la SDS</t>
  </si>
  <si>
    <t>b= Acciones programadas para el Mantenimiento y Sostenibilidad del Sistema  de Gestión de la SDS</t>
  </si>
  <si>
    <t>a/b * 100</t>
  </si>
  <si>
    <t>Plan Operativo de Gestión y Desempeño</t>
  </si>
  <si>
    <t>Proyecto No: 7525
Meta del Proyecto:  2</t>
  </si>
  <si>
    <t>Porcentaje de acciones desarrolladas para la implementación de las politicas de gestión y desempeño.</t>
  </si>
  <si>
    <t>Realizar las acciones para la implementación de las politicas de gestión y desempeño.</t>
  </si>
  <si>
    <t>a= Acciones ejecutadas para la implementación de las politicas de gestión y desempeño.</t>
  </si>
  <si>
    <t>b= Acciones programadas para la implementación de las politicas de gestión y desempeño.</t>
  </si>
  <si>
    <t>a/b x 100</t>
  </si>
  <si>
    <t>Gestión Grupo de Control social de la Dirección de Participación Social, Gestión Territorial y Transectorialidad
Gestión Grupo de Proyectos de Inversión Local en Salud -PIL
Gestión de los Gestores locales de los CLAV
Gestión realizada por el Grupo Poblacional</t>
  </si>
  <si>
    <t>Proyecto No: 7525
Meta del Proyecto: 1 y 2</t>
  </si>
  <si>
    <t>Medicion de los componentes de Transparencia, acceso a la información y lucha contra la corrupción.</t>
  </si>
  <si>
    <t>Realizar las acciones para el desarrollo de los componenetes de Transparencia, acceso a la información y lucha contra la corrupción.</t>
  </si>
  <si>
    <t>a= Acciones ejecutadas para la medicion de los componentes de Transparencia, acceso a la información y lucha contra la corrupción.</t>
  </si>
  <si>
    <t>b= Acciones programadas para la medicion de los componentes de Transparencia, acceso a la información y lucha contra la corrupción.</t>
  </si>
  <si>
    <t>Pircentaje</t>
  </si>
  <si>
    <t>META 1'!A1</t>
  </si>
  <si>
    <t>META 2'!A1</t>
  </si>
  <si>
    <t>META 3'!A1</t>
  </si>
  <si>
    <t>META 4 '!A1</t>
  </si>
  <si>
    <t>Dirección de Participación social, Gestión Territorial y Transectorialidad</t>
  </si>
  <si>
    <t>Adelantar la gestión en los procesos contractuales de persona natural de la Subsecretaria de Gestión Territorial, Participación y Servicio al Ciudadano.</t>
  </si>
  <si>
    <t>Realizar seguimiento a la ejecución de los contratos y/o convenios interadministrativos a cargo de la Dirección de Participación Social, Gestión Territorial y Transectorialidad</t>
  </si>
  <si>
    <t>Desarrollar las actividades de orden Físico, financiero y presupuestal del proyecto de Inversión y de los requerimientos de la Subsecretaria de Gestión Territorial, Participación y Servicio al Ciudadano.</t>
  </si>
  <si>
    <t>Gestionar la Documentación del Sistema de Gestión de la SDS.</t>
  </si>
  <si>
    <t>Gestionar  y monitorear  el desempeño de los procesos.</t>
  </si>
  <si>
    <t>Gestionar los Riesgos del Proceso</t>
  </si>
  <si>
    <t>Gestionar Informe de revisión por la dirección</t>
  </si>
  <si>
    <t>Gestionar la Mejora Continua de los Procesos.</t>
  </si>
  <si>
    <t>Actualizar la Gestión Documental del proceso.</t>
  </si>
  <si>
    <t>Realizar la actualización  de la normatividad.</t>
  </si>
  <si>
    <t>Formular el POGD de la DPSGTyT.</t>
  </si>
  <si>
    <t>Realizar el Reporte POGD</t>
  </si>
  <si>
    <t>Elaborar el Informe de Gestión del POGD</t>
  </si>
  <si>
    <t>Actualizar el Mapa de Riesgos</t>
  </si>
  <si>
    <t>Elaborar informes resultado de la gestión del riesgo.</t>
  </si>
  <si>
    <t>Diligenciar y remitir la información que se requiere para el informe de revisión por la dirección.</t>
  </si>
  <si>
    <t>Realizar el ejercicio de percepción del cliente del proceso.</t>
  </si>
  <si>
    <t>Elaborar Informe Consolidado de Percepción del Cliente de los Procesos</t>
  </si>
  <si>
    <t>Gestionar los planes de mejora del proceso.</t>
  </si>
  <si>
    <t>Participar en las actividades para renovación de la certificación del SGC de la SDS.</t>
  </si>
  <si>
    <t>Realizar el ejercicio de Rendición de cuentas 2020, como mecanismo de control a la Gestión en Salud, conforme al Manual Único de Rendición de Cuentas de la Función Pública (DAFP)</t>
  </si>
  <si>
    <t>Desarrollar el ejercicio del  control social a la gestión en salud  y el manejo trasparente de estos recursos.</t>
  </si>
  <si>
    <t>Gestionar, asesorar y asistir técnicamente a los procesos de formulación, ejecución, seguimiento y evaluación de los proyectos de inversión local en salud.</t>
  </si>
  <si>
    <t>Realizar actividades de fortalecimiento de procesos organizativos en salud de la población víctima del conflicto armado en las localidades del Distrito Capital.</t>
  </si>
  <si>
    <t xml:space="preserve">Desarrollar procesos participativos en salud con enfoque poblacional y desde las diversidades, con el propósito de proteger, promocionar y reconocer  la participación ciudadana y comunitaria en salud. </t>
  </si>
  <si>
    <t>Participar en el Comité Institucional de Gestión y Desempeño de la SDS.</t>
  </si>
  <si>
    <t>Elaborar el informe de Gestión y Desempeño.</t>
  </si>
  <si>
    <t>Implementar el Modelo Integrado de Planeación y Gestión en la SDS.</t>
  </si>
  <si>
    <t>Elaborar el plan de adecuación de gestión y desempeño (cierre de brechas) de la SDS</t>
  </si>
  <si>
    <t>Realizar la formulación del PAAC.</t>
  </si>
  <si>
    <t>Reportar la matriz de monitoreo del PAAC</t>
  </si>
  <si>
    <t>Remitir oportunamente los documentos soporte en cumplimiento al TAIP - ITEP. ITB- (Tener en cuenta los tiempos establecidos en la normatividad vigente, así como los definidos en el plan de trabajo)</t>
  </si>
  <si>
    <t>Gestionar y monitorear los componentes del Plan Anticorrupcion y Atención al Ciudadano</t>
  </si>
  <si>
    <t>Cumplimiento de los requisitos establecidos en el Índice de Transparencia de las Entidades Publicas (ITEP) en la SDS. (Si aplica) y los estándares de publicación y divulgación de la información de transparencia y acceso a la información pública (TAIP).</t>
  </si>
  <si>
    <t>GESTIÓN SOCIAL EN SALUD - PARTICIPACIÓN SOCIAL, GESTIÓN TERRITORIAL Y TRANSECTORIALIDAD</t>
  </si>
  <si>
    <t>PRIMER TRIMESTRE</t>
  </si>
  <si>
    <t xml:space="preserve">Durante el presente I trimestre Se elaboraron diecinueve (19) actas de inicio de los contratos de prestación de servicios Nos.  CO1.PCCNTR. 1441644 de 2020, CO1.PCCNTR. 1443859 de 2020,  CO1.PCCNTR. 1435626 de 2020,  CO1.PCCNTR. 1445192 de 2020, CO1.PCCNTR. 1443231 de 2020, CO1.PCCNTR. 1454152 de 2020,  CO1.PCCNTR. 1448802 de 2020, CO1.PCCNTR. 1445194 de 2020, CO1.PCCNTR. 1452196 de 2020,  CO1.PCCNTR. 1449835 de 2020, 1441641 de 2020, CO1.PCCNTR. 1454121 de 2020, CO1.PCCNTR.1458232 de 2020, CO1.PCCNTR. 1445201 de 2020, CO1.PCCNTR. 1449721 de 2020, CO1.PCCNTR. 1458837 de 2020,  CO1.PCCNTR. 1451616 de 2020, CO1.PCCNTR. 1451359 de 2020 y CO1.PCCNTR. 1449576 de 2020. 
</t>
  </si>
  <si>
    <t xml:space="preserve">1. ARCHIVO ENVIO PAC VIA CORREO ELECTRONICO A LA DIRECCION FINANCIERA  Y PROGRAMACION PAC EN EXCEL, EN LA SIGUIENTE RUTA: Carpeta Compartida:\SUBSECRETARIA DE GESTIÓN TERRITORIAL, PARTICIPACIÓN Y SERVICIO AL CIUDADANO / DIRECCION DE PARTICIPACION SOCIAL GESTION TERRITORIAL Y TRANSECTORIALIDAD / EVIDENCIAS POA 2020/ACTIV FISICO-FINANC-PRESUP/ 1 TRIMESTRE 2020/ 1_PROGRAMACION_VIGENCIA_PAC
2.ARCHIVO ENVIO PAC VIA CORREO ELECTRONICO A LA DIRECCION FINANCIERA  Y PROGRAMACION PAC EN EXCEL, EN LA SIGUIENTE RUTA: Carpeta Compartida:\SUBSECRETARIA DE GESTIÓN TERRITORIAL, PARTICIPACIÓN Y SERVICIO AL CIUDADANO / DIRECCION DE PARTICIPACION SOCIAL GESTION TERRITORIAL Y TRANSECTORIALIDAD / EVIDENCIAS POA 2020/ACTIV FISICO-FINANC-PRESUP/ 1_TRIMESTRE 2020/ 2_PROGRAMACION_RESERVAS_PAC
3 .ARCHIVO ENVIO PLANILLAS DE CONTRATISTAS VIA CORREO ELECTRONICO Y FISICO DEL FORMATO DE CUMPLIDO, REMITIDO A LA DIRECCION FINANCIERA, EN LA SIGUIENTE RUTA: Carpeta Compartida:\SUBSECRETARIA DE GESTIÓN TERRITORIAL, PARTICIPACIÓN Y SERVICIO AL CIUDADANO / DIRECCION DE PARTICIPACION SOCIAL GESTION TERRITORIAL Y TRANSECTORIALIDAD /EVIDENCIAS POA 2020/ ACTIV FISICO-FINANC-PRESUP/ 1 TRIMESTRE 2020/3_PLANILLAS CONTRATISTAS
4. SEGUIMIENTO PAA ENERO, FEBRERO Y MARZO DE 2020 EN EXCEL EN LA SIGUIENTE RUTA: Carpeta Compartida:\SUBSECRETARIA DE GESTIÓN TERRITORIAL, PARTICIPACIÓN Y SERVICIO AL CIUDADANO / DIRECCION DE PARTICIPACION SOCIAL GESTION TERRITORIAL Y TRANSECTORIALIDAD /EVIDENCIAS POA 2020/ ACTIV FISICO-FINANC-PRESUP/ 1 TRIMESTRE 2020/4_SEGUIMINETO _PAA.
5. INFORME SIVICOF EN EXCEL, EN LA SIGUIENTE RUTA:   Carpeta Compartida:\SUBSECRETARIA DE GESTIÓN TERRITORIAL, PARTICIPACIÓN Y SERVICIO AL CIUDADANO / DIRECCION DE PARTICIPACION SOCIAL GESTION TERRITORIAL Y TRANSECTORIALIDAD /EVIDENCIAS POA 2020/ ACTIV FISICO-FINANC-PRESUP/ 1 TRIMESTRE 2020/_INFORMES_SIVICOF
6. SEGUIMIENTO A CONTRATOS PERSONA NATURAL EN EXCEL EN LA SIGUIENTE RUTA:  Carpeta Compartida:\SUBSECRETARIA DE GESTIÓN TERRITORIAL, PARTICIPACIÓN Y SERVICIO AL CIUDADANO / DIRECCION DE PARTICIPACION SOCIAL GESTION TERRITORIAL Y TRANSECTORIALIDAD /EVIDENCIAS POA 2020/ ACTIV FISICO-FINANC-PRESUP/ 1 TRIMESTRE 2020/_SEGUIMINETOS_FINANCIEROS
7. FORMATOS DE SUPERVISOR DE CONVENIOS, EN LA SIGUIENTE RUTA:  Carpeta Compartida:\SUBSECRETARIA DE GESTIÓN TERRITORIAL, PARTICIPACIÓN Y SERVICIO AL CIUDADANO / DIRECCION DE PARTICIPACION SOCIAL GESTION TERRITORIAL Y TRANSECTORIALIDAD /EVIDENCIAS POA 2020/ ACTIV FISICO-FINANC-PRESUP/ 1 TRIMESTRE 2020/7_FORMATOS SUPERVISION CONVENIOS
8. SEGPLAN   ENERO, FEBRERO Y MARZO DE 2020 EN  EXCEL EN LA SIGUIENTE RUTA: Carpeta Compartida:\SUBSECRETARIA DE GESTIÓN TERRITORIAL, PARTICIPACIÓN Y SERVICIO AL CIUDADANO / DIRECCION DE PARTICIPACION SOCIAL GESTION TERRITORIAL Y TRANSECTORIALIDAD /EVIDENCIAS POA 2020/ ACTIV FISICO-FINANC-PRESUP/ 1 TRIMESTRE 2020/8_SEGPLAN_7525_2020
9.FORMATOS MODIFICACION PAA Y  DOCUMENTOS MODIFICACION DEL PROYECTO, EN LA SIGUIENTE RUTA:  Carpeta Compartida:\SUBSECRETARIA DE GESTIÓN TERRITORIAL, PARTICIPACIÓN Y SERVICIO AL CIUDADANO / DIRECCION DE PARTICIPACION SOCIAL GESTION TERRITORIAL Y TRANSECTORIALIDAD /EVIDENCIAS POA 2020/ ACTIV FISICO-FINANC-PRESUP/ 1 TRIMESTRE 2020/9_MODIFICACIONES PAA Y PROYECTO
</t>
  </si>
  <si>
    <t>Se cumplió con las actividades planeadas para el trimestre en el Orden Físico financiero y Presupuestal, alcanzando el Porcentaje de actividades realizadas para el funcionamiento Administrativo de la Subsecretaria.</t>
  </si>
  <si>
    <t xml:space="preserve">• Mesa de trabajo para la socialización y formulación del Plan Anticorrupción y atención al ciudadano – PAAC con los grupos de valor de la entidad. (16 de enero 2020)
• Jornada de construcción con integrantes de las instancias y espacios de participación social y ciudadanía en general del Plan Anticorrupción y atención al ciudadano – PAAC de la Secretaría Distrital de Salud 2020. Total, asistentes: 177 (24 de enero de 2020)
• Capacitación sobre Rendición y Petición de cuentas a la Asociación de Usuarios de Compensar, se asiste técnicamente al equipo presente para la preparación de su audiencia de rendición de cuentas. Así mismo por la contingencia sanitaria  se realiza presentación de generalidades, síntomas y recomendaciones de autocuidado. Total asistentes: 15 personas. (11 de marzo de 2020) 
</t>
  </si>
  <si>
    <t xml:space="preserve">PILS NORTE
1. Una Asesoría y Asistencia Técnica:
• Una (1): Localidad 12 de Barrios Unidos “Proyecto 1556, Apoyo dirigido a la población vulnerable adulto mayor y con condición de discapacidad de la localidad ", CIA 144/19.
2. Cuatro de Proyectos Asistidos en Seguimiento: 
• Mesas de trabajo, "Proyecto 1556, Entre todos y todas nos cuidamos - Contrato 257 de 2018", Localidad Usaquén
• Mesas de trabajo, "Proyecto 1556, Apoyo dirigido a la población vulnerable adulto mayor y con condición de discapacidad de la localidad “, CIA 144/19, Localidad Barrios Unidos 
• Mesas de trabajo, "Proyecto 1295, Brindar acciones integrales, para personas con discapacidad y sus respectivos cuidadores " - CIA 119/19, Localidad Chapinero
• Mesas de trabajo, "Ayudas para la calidad de vida de personas con discapacidad" - CIA 379/19, Localidad Engativá. 
PILS SUR OCCIDENTE
1. Once de Asesorías y Asistencias Técnicas:
• Bosa: 1
• Puente Aranda: 1
• Generales: 9  
2. Cuatro de Proyectos Asistidos en Seguimiento:
• Mesas de trabajo, "Proyecto 1337, Bosa Sin Límites” de la Localidad de Bosa - Contrato 251 de 2018
• Mesas de trabajo, "Proyecto 1373, Mejoramiento a la calidad de vida Componente banco de ayudas técnicas", CIA 448/18, localidad Kennedy.
• Mesas de trabajo, "Proyecto 1453, Fontibón incluyente, digno y feliz para personas mayores y en condición de discapacidad", CIA 267/18.
• Mesas de trabajo, "Proyecto 1308, Fomento a la Autonomía y la Calidad de Vida de las Personas con Discapacidad y sus Cuidadores, FDL de Puente Aranda" - CIA 191/18.
PILS SUR
1. Ocho Asesorías y Asistencias Técnicas: 
• Generales: 8  
2. Dos de Proyectos Asistidos en Seguimiento: 
• Localidad Usme: CIA 285/18
• Localidad Sumapaz: CIA136/18
PILS CENTRO ORIENTE
1. Cinco Asesorías y Asistencias Técnicas: 
• Localidad San Cristóbal: Asistencia Técnica: Convenio 280 vigencia 2018 - adición 201
• Localidad Candelaria Convenio 104 vigencia 2019 Dos Asistencias Técnicas. 
• Localidad Santa Fe: Dos Asistencia Técnica: Convenio vigencia 2019. 
2. Otras actividades Grupo PILS: 13 acciones.
• Participación en el proceso de construcción de Plan de acción de la Subsecretaría de Participación y Plan Territorial.
• Reunión equipo PIL organización de acciones año 2020. 
• Mesa de trabajo equipo PIL Actualización de Lineamiento para el otorgamiento de Dispositivos de Asistencia segunda versión. 
• Mesa de trabajo construcción de Matriz de Costos. 
• Mesa Participativa con comunidad para el proceso de actualización del Lineamiento para el Otorgamiento de Dispositivos- Versión 2. 
• Acciones administrativas.
• Participación en la Comisión Intersectorial de Gobierno. 
• Acompañamiento y revisión de portafolio Hipoterapia – Mundo aventura. 
• Mesa de trabajo Capital Salud y comunidad para el proceso de mejoramiento de servicios de rehabilitación para personas con discapacidad. 
• Participación en la socialización de Plan de Desarrollo con la comunidad y sensibilización para la captación de problemáticas de la Subsecretaria de Participación. 
• El equipo PIL realiza acciones de mejora al proceso de consolidación de variables de conceptos y desarrollo de proyectos de inversión de acuerdo a las recomendaciones de auditoría interna.
• Se realiza revisión final de expedientes y tablero de control por cada una de las Subdirecciones Territoriales. 
• Preparación encuentros ciudadanos.
</t>
  </si>
  <si>
    <t xml:space="preserve">Se da alcance a las actividades proyectadas para el período.se asesoraron el 100% de los Proyectos en ejecución  </t>
  </si>
  <si>
    <t xml:space="preserve">1. Reporte Segundo semestre de 2019, Informe Financiero a diciembre de 2019 del Plan de Acciones Afirmativas étnicas.  
2. Reporte IV trimestre de 2019 Política de Mujer y equidad de Genero  
3. Asistencia Técnica a la veeduría especializada de mujer y equidad de Género.  
4.  Seguimiento al Plan Integral de Acciones Afirmativas con población Indígena Consejo Consultivo, Sensibilización COVID 19  
5. Sensibilización COVID 19 a consejo Consultivo afrocolombiano.  
6, Participación en Actividades de Formulación del Plan Territorial de Salud. Formulación de Tensiones poblacional.  
7. Asistencia técnica aportes construcción lineamientos técnicos al documento circular 0011 2018 y socialización SISPI, articulado con Salud Pública y el Ministerio de Salud.  
8. Entrega de información al equipo ASIS de poblaciones étnicas a fin de aportar a la elaboración del ASIS diferencial. 
</t>
  </si>
  <si>
    <t>Se atendieron las directrices de PYC y ejecutarón las actividades solicitadas en la iimplementación del Modelo Integrado de Planeación y Gestión  (MIPG) en el Proceso GSS.</t>
  </si>
  <si>
    <t>Se cumple con las actividades programadas.</t>
  </si>
  <si>
    <t>Se participo en Mesas de trabajo y se formulo el Componente de Rendición de Cuentas del PAAC.</t>
  </si>
  <si>
    <t>Se reporto el PAAC IV trimestre 2019,componente Rendición de cuentas, el día 28 de diciembre de 2019.</t>
  </si>
  <si>
    <t>Se dio cumplimiento al tablero de control de IV trimestre 2019.</t>
  </si>
  <si>
    <t>Se atendieron las directrices de PYC y ejecutarón las actividades solicitadas en la formulación del PAAC vigencia 2020, componente 3.</t>
  </si>
  <si>
    <t>CONVOCATORIAS, Compartidas//Subsecretaria de Gestión Territorial, Participación y Servicio al Ciudadano//Dirección Participación Social, Gestión Territorial y Transectorialidad//EVIDENCIAS POA 2020//META 4 //I TRIMESTRE 2020</t>
  </si>
  <si>
    <t>Formulación_PAAC_2020_comp_3, Compartidas//Subsecretaria de Gestión Territorial, Participación y Servicio al Ciudadano//Dirección Participación Social, Gestión Territorial y Transectorialidad//EVIDENCIAS POA 2020//META 4 //I TRIMESTRE 2020//PAAC</t>
  </si>
  <si>
    <t>MATRIZ MONITOREO PAAC 2019, Compartidas//Subsecretaria de Gestión Territorial, Participación y Servicio al Ciudadano//Dirección Participación Social, Gestión Territorial y Transectorialidad//EVIDENCIAS POA 2020//META 4 //I TRIMESTRE 2020//PAAC</t>
  </si>
  <si>
    <t>Se gestionó y publico oportunamente los documentos soporte en cumplimiento al TAIP - ITEP. ITB</t>
  </si>
  <si>
    <t>DIRECCIÓN DE PLANEACIÓN INSTITUCIONAL Y CALIDAD
SISTEMA INTEGRADO DE GESTIÓN
CONTROL DOCUMENTAL
REPORTE PLAN OPERATIVO DE GESTION Y DESEMPEÑO
Código: SDS-PYC-FT-023-V.6</t>
  </si>
  <si>
    <t>Elaborado por: Álvaro Augusto Amado Camacho
Revisado por: Nury Stella Leguizamon 
Aprobado por: Juan Carlos Jaramillo Correa</t>
  </si>
  <si>
    <t>Desarrollar las actividades  contractuales, físico y financieras propias para el funcionamiento de la Subsecretaria .</t>
  </si>
  <si>
    <t xml:space="preserve">Biblioteca Virtual, , mis documentos/ contratos nuevos 2019 y carpetas en físico.    </t>
  </si>
  <si>
    <t>Se cumplió con lo programado.</t>
  </si>
  <si>
    <t xml:space="preserve">1. Programación  PAC correspondiente al Primer  Bimestre de la vigencia 2020
2. Programación  PAC correspondiente al primer Bimestre de la Reserva  2019
3. Tres (3) planillas de contratistas vigencia (cumplidos), de los meses de enero,  febrero y marzo de 2020. 
4. Tres (3) seguimientos PAA actualizado en One Drive, para los meses de enero, febrero y marzo de 2020  
5. Tres (3) informes SIVICOF para los meses enero, febrero, y marzo  de 2020. 
6. Tres (3) seguimientos financieros a los contratos persona natural  y Jurídica - ( Convenios)
7. ocho formatos de supervisor de convenios para las 4 subredes integradas de servicios de salud,  de los cuales (2) corresponden al presupuesto de  la reserva  y (6) al presupuesto de la vigencia.
8. Un (1) SEGPLAN reportado para los meses enero y febrero de 2020.
9. tres(3)  modificaciones al PAA y proyecto 7525 por traslado de recursos entre conceptos de gastos y actividades. </t>
  </si>
  <si>
    <t>Implementar acciones que contribuyan a la política de mejora normativa.</t>
  </si>
  <si>
    <t>Realizar la autoevaluación de riesgos por proceso y de corrupción</t>
  </si>
  <si>
    <t>Analizar la Percepción del Cliente</t>
  </si>
  <si>
    <t>Gestionar las acciones para el cumplimiento de la Política de Participación ciudadana en la Gestión Pública.</t>
  </si>
  <si>
    <t xml:space="preserve">1. El equipo de Control Social llevo a cabo las siguientes asistencias técnicas y acompañamientos para promover y fortalecer el seguimiento y control social en salud: 
VEEDURIA NUEVOS HOSPITALES BOSA, SANTA CLARA Y USME 
• Asistencia a la firma del Contrato de Asociación Público-Privada para el Diseño, financiación, construcción, dotación, operación, reposición mantenimiento y reversión de los equipos de infraestructura hospitalaria del Hospital de Bosa. (5 de febrero de 2020) 
• Audiencia Licitación Pública N° 01 de 2019, apretura de sobre oferta económica y Adjudicación del Proceso de Contrato de obra para Diseño, construcción, dotación y puesta en funcionamiento de la Nueva UHMES Santa Clara y CAPS del Conjunto Hospitalario San Juan de Dios. (6 de febrero de 2020) 
• Asistencia a la Audiencia de adjudicación de la convocatoria Licitación Pública N° 12 de 2019, apretura de sobre oferta económica y Adjudicación del Proceso de Contrato de obra llave en mano para el diseño, construcción, dotación y alistamiento del Hospital de Usme (19 de febrero de 2020) 
• Asistencia a la Audiencia de Adjudicación interventoría del Hospital de Santa Clara. Invitación libre a los veedores y ciudadanía en general interesada.  (12 de marzo de 2020).
• Recorrido en el complejo hospitalario de San Juan de Dios, con los veedores de Santa Clara, Sra. Alcaldesa Claudia López, Secretario de Salud, Gerente de la Subred, ERU, y representantes que ganaron adjudicación de la obra. (14 de marzo de 2020) 
VEEDURIA PLAN DE SALUD PUBLICA INTERVENCINES COLECTIVAS – PSPIC
• Asistencia técnica a la veeduría del Plan de Intervenciones Colectivas de la Subred Sur, con fin de orientar y aclarar inquietudes frente a su ejercicio de Control Social, y socializar reglamento interno de la veeduría para su respectiva elaboración.  Asistencia: Veedores: 13; funcionarios: 3; Total, asistentes: 16 personas (20 de enero 2020)
• Asistencia técnica a la veeduría del Plan de Intervenciones Colectivas (PIC) de la Subred Centro Oriente, con fin de presentar información correspondiente a los avances de la gestión del PIC en la Red Centro Oriente.  Asistencia: Veedores: 15; funcionarios: 11; Total, asistentes: 26 personas (20 de enero 2020)
• Asistencia técnica al a veeduría del Plan de Intervenciones Colectivas de la subred suroccidente, con el objetivo de capacitarlos por parte de Personería de Bogotá en el tema de alcances y limitaciones de su rol, además de explicarles la elaboración del reglamento interno para su respectiva elaboración.  Asistencia: veedores: 15; funcionarios: 11; Total asistentes:  26 personas (22 de enero 2020)
• Asistencia técnica a la veeduría del Plan de Intervenciones Colectivas (PIC) de la Subred Centro Oriente, con fin de presentar información correspondiente a los avances de la gestión del PIC en la Red Centro Oriente.  Asistencia: Veedores: 14; funcionarios: 13; Total, asistentes: 27 personas (11 de febrero de 2020)
• Asistencia técnica al a veeduría del Plan de Intervenciones Colectivas de la subred Norte, con el objetivo de capacitarlos en temas generales de la Ruta de control Social y se presentó caja de herramientas y uso de formatos de Control Social en Salud.  Asistencia: veedores: 23; funcionarios: 8; Total asistentes: 31  personas (17 de febrero 2020)
• Asistencia técnica al a veeduría del Plan de Intervenciones Colectivas de la subred suroccidente, con el objetivo de continuar con la elaboración del reglamento interno para su respectiva aprobación.  (4 de marzo 2020)
• Mesa de dialogo con la veeduría Plan de Intervenciones Colectivas (PIC)  de la Subred Centro Oriente  con el fin de presentar información correspondiente a la ejecución del PIC. Total asistentes: 27. (10 de marzo de 2020)
VEEDURIA SALUD PLENA PARA LAS MUJERES CON ENFOQUE DIFERENCIAL:
• Asistencia técnica a la veeduría salud plena para las mujeres con enfoque diferencial, con el fin de realizar matriz DOFA para fortalecer el trabajo en equipo de la veeduría. Asistencia:  Veedores: 7; funcionarios: 5; Total asistentes: 12 personas. (28 de enero de 2020)
• Asistencia técnica a la veeduría de salud plena para las mujeres con enfoque diferencial, con el fin de construir el Plan de Acción 2020. Asistencia: veedoras: 4; funcionarios: 4; total asistentes: 8 personas. (4 de febrero de 2020)
• Asistencia técnica a la veeduría de salud plena para las mujeres con enfoque diferencial, con el fin de realizar retroalimentación del tema a tratar de salud mental. Asistencia: 12 personas. (3 de marzo de 2020)
VEEDURIA PROYECTO DE INVERSIÓN LOCAL - PIL  
• Asistencia Técnica para la constitución de la veeduría ciudadana del Convenio N° 175 de 2019 entre el Fondo de Desarrollo Local de Santa Fe y la Subred Integrada de Servicios de Salud E.S.E., tres (3) veedores constituidos bajo lineamientos Personería de Bogotá D.C.  Asistentes: 2 veedores, 8 funcionarios, total asistentes: 10 personas.
• Asistencia a mesa participativa con comunidad para la actualización del lineamiento técnico distrital para el Otorgamiento de Dispositivos de Asistencia Personal, a las veedurías de las cuatro subredes, se da claridad a los veedores de su rol en su ejercicio de Control Social. Veedores: 13; funcionarios: 4; Total asistentes: 17 personas.  (15 de enero 2020)
• Asistencia Técnica a la veeduría PIL Puente Aranda, seguimiento al convenio No 168 de 2019, línea de proyecto de inversión local en salud de Puente Aranda, Veedores: 7, funcionarios: 6; Total asistentes: 13 personas (21 de enero de 2020) 
• Asistencia Técnica a la veeduría PIL Ciudad Bolívar, para realizar presentación al convenio interadministrativo CIA 345 de 2019, e identificación de los veedores ciudadanos. Veedores y ciudadanía en general: 20, funcionarios: 5; Total asistentes: 25 personas (26 de febrero de 2020) 
• Acompañamiento a la Presentación Pública del convenio interadministrativo de PIL Usaquén, e identificar veedores ciudadanos interesados en realizar el ejercicio de control social en salud. (20 de febrero de 2020) 
• Mesa de dialogo con los veedores PIL de la Red Centro Oriente, con el fin de presentar avances de los convenios de entrega de dispositivos de asistencia personal y capacitación en rendición de cuentas por parte de la Subred Centro Oriente. Asistencia: 12 veedores y 4 funcionarios: Total: 16 personas. (27 de febrero de 2020)
• Capacitación a la veeduría PIL Ciudad Bolívar, para explicar los elementos técnicos de la Ley 850 de 2003, para la constitución de la veeduría y finalmente para sensibilizar y explicar las generalidades del COVID- 19. Veedores y ciudadanía en general: 10, funcionarios: 3; Total asistentes: 13 personas (6 de Marzo de 2020)
VEEDURIA CALL CENTER DISTRITAL 
• Mesa de diálogo con los veedores del Call Center a nivel Distrital, con el objetivo de brindar avances del proyecto en ejecución.  Asistencia Veedores: 9; funcionarios: 5; Total Asistentes.: 14 Personas (30 de enero 2020) 
VEEDURIAS DE INFRAESTRUCTURA 
• Mesa de dialogo con el Secretario de Salud y Gerente Subred Centro Oriente con la veeduría ciudadana CAPS Diana Turbay y comunidad en general, sobre el seguimiento al convenio de construcción, adjudicación e interventoría del CAPS Diana Turbay. asistentes veedores y ciudadanía general: 33, funcionarios registrados en acta: 6   Total: 39 personas. (4 de febrero de 2020)
• Mesa de dialogo con el Secretario de Salud y Gerente Subred Sur con la veeduría ciudadana CAPS Danubio, sobre el seguimiento al convenio interadministrativo N°1153-2017. Asistentes veedores y comunidad en general: 8, funcionarios registrados en acta: 9 Total: 17 personas. (5 de febrero de 2020)
• Audiencia Licitación Pública N° 02 de 2019, apretura de sobre oferta económica y Adjudicación del Proceso de Contrato de obra construcción de la obra del CAPS Diana Turbay en marco al convenio interadministrativo N°1018 de 2017. (25 de febrero de 2020) 
• Mesa de dialogo de la Gerente Subred Centro Oriente con la veeduría ciudadana CAPS Diana Turbay y comunidad en general, sobre el seguimiento al convenio y plan de contingencia para la atención de los usuarios durante la obra.  (27 de febrero de 2020)
VEEDURIA DOCENTES PENSIONADAS DEL MAGISTERIO
• Asistencia técnica a la veeduría de docentes con el fin de revisar plan de acción 2020 y definición de temas para abordar en la agenda de reunión con mesa directiva de la UT de Servisalud San José. Socialización generalidades y cuidados COVID- 19.  N° de asistentes: 9 (9 de marzo de 2020)  
2. RED DE DISTRITAL DE VEEDURÍAS EN SALUD
• Asamblea con la Red Distrital de veedurías, con el fin de asistir técnicamente en la elaboración y aprobación de los estatutos. Funcionarios: 2, Veedores: 21, total asistentes 23 (19 de febrero de 2020)
• Dada la contingencia sanitaria del COVID – 19, No se realizan reuniones presenciales, así mismo se informa permanentemente la situación actual de Covid- 19 a través de WhatsApp.
</t>
  </si>
  <si>
    <t xml:space="preserve">PILS NORTE
1. Actas: 1, Ruta: Carpeta Compartida:\SUBSECRETARIA DE GESTIÓN TERRITORIAL, PARTICIPACIÓN Y SERVICIO AL CIUDADANO / DIRECCION DE PARTICIPACION SOCIAL GESTION TERRITORIAL Y TRANSECTORIALIDAD /EVIDENCIAS POA 2020/ /  PROY INV LOCAL SALUD //  NORTE   // I TRIMESTRE 2020
2. Actas: (cuatro) 4, Listados de Asistencia: 5, Ruta:  Carpeta Compartida:\SUBSECRETARIA DE GESTIÓN TERRITORIAL, PARTICIPACIÓN Y SERVICIO AL CIUDADANO / DIRECCION DE PARTICIPACION SOCIAL GESTION TERRITORIAL Y TRANSECTORIALIDAD /EVIDENCIAS POA 2020/ /  PROY INV LOCAL SALUD //  NORTE   // I TRIMESTRE 2020
PILS SUR OCCIDENTE
1. Actas: 4, Listados de Asistencia: 4, Radicados: 2, Correo electrónico: 5, Ruta: RO:\Subsecretaria de Gestión Territorial, Participación y Servicio al Ciudadano\Dirección Participación Social, Gestión Territorial y Transectorialidad\EVIDENCIAS POA 2020\PROY INV LOCAL SALUD\SUR OCCIDENTE\ITRIMESTRE 2020"
2. Actas: 6, Listados de Asistencia: 2, Radicados: 1, Ruta: O:\Subsecretaria de Gestión Territorial, Participación y Servicio al Ciudadano\Dirección Participación Social, Gestión Territorial y Transectorialidad\EVIDENCIAS POA 2020\PROY INV LOCAL SALUD\SUR OCCIDENTE\ITRIMESTRE 2020"
PILS SUR
1. Actas: 2, Listados de Asistencia: 2, Radicados: 2, Correo electrónico: 4, Ruta: RO:\Subsecretaria de Gestión Territorial, Participación y Servicio al Ciudadano\Dirección Participación Social, Gestión Territorial y Transectorialidad\EVIDENCIAS POA 2020\PROY INV LOCAL SALUD\SUR OCCIDENTE\ITRIMESTRE 2020"
2. Actas: 1, Listados de Asistencia: 1, Radicados: 2, Ruta: O:\Subsecretaria de Gestión Territorial, Participación y Servicio al Ciudadano\Dirección Participación Social, Gestión Territorial y Transectorialidad\EVIDENCIAS POA 2019\PROY INV LOCAL SALUD\SUR\ITRIMESTRE 2020"
PILS CENTRO ORIENTE
1. Cinco (5) Actas de Comités de Seguimiento, Carpeta Compartida:\SUBSECRETARIA DE GESTIÓN TERRITORIAL, PARTICIPACIÓN Y SERVICIO AL CIUDADANO / DIRECCION DE PARTICIPACION SOCIAL GESTION TERRITORIAL Y TRANSECTORIALIDAD /EVIDENCIAS POA 2019/ /  PROY INV LOCAL SALUD //  CENTRO ORIENTE  // IV TRIMESTRE 2020 
2. Trece actividades, Actas: 13, Listados de Asistencia y/o productos: 13, Carpeta Compartida:\SUBSECRETARIA DE GESTIÓN TERRITORIAL, PARTICIPACIÓN Y SERVICIO AL CIUDADANO / DIRECCION DE PARTICIPACION SOCIAL GESTION TERRITORIAL Y TRANSECTORIALIDAD /EVIDENCIAS POA 2020/ /  PROY INV LOCAL SALUD //  CENTRO ORIENTE  // IV TRIMESTRE 2020
</t>
  </si>
  <si>
    <t xml:space="preserve">1. Reporte de politicas etnicas ://  Subsecretaria de Gestión Territorial, Participación y Servicio al Ciudadano  //  Dirección Participación Social, Gestión Territorial y Transectorialidad  //  EVIDENCIAS POA 2020// POBLACIONAL/I TRIMESTRE 2020
2. Reporte Política Mujer y equidad de Genero//  Subsecretaria de Gestión Territorial, Participación y Servicio al Ciudadano  //  Dirección Participación Social, Gestión Territorial y Transectorialidad  //  EVIDENCIAS POA 2020// POBLACIONAL/I TRIMESTRE 2020
3. Actas de Reuniòn Febrero y Marzo de 2020//  Subsecretaria de Gestión Territorial, Participación y Servicio al Ciudadano  //  Dirección Participación Social, Gestión Territorial y Transectorialidad  //  EVIDENCIAS POA 2020// POBLACIONAL/I TRIMESTRE 2020
4. Enero, actas listado de asistencia//  Subsecretaria de Gestión Territorial, Participación y Servicio al Ciudadano  //  Dirección Participación Social, Gestión Territorial y Transectorialidad  //  EVIDENCIAS POA 2020// POBLACIONAL/I TRIMESTRE 2020 
5. Marzo, actas listado de asistencia//  Subsecretaria de Gestión Territorial, Participación y Servicio al Ciudadano  //  Dirección Participación Social, Gestión Territorial y Transectorialidad  //  EVIDENCIAS POA 2020// POBLACIONAL/I TRIMESTRE 2020
6. Enero Y Febrero, actas listado de asistencia//  Subsecretaria de Gestión Territorial, Participación y Servicio al Ciudadano  //  Dirección Participación Social, Gestión Territorial y Transectorialidad  //  EVIDENCIAS POA 2020// POBLACIONAL/I TRIMESTRE 2020
7. Mes de octubre, Acta y listado de asistencia//  Subsecretaria de Gestión Territorial, Participación y Servicio al Ciudadano  //  Dirección Participación Social, Gestión Territorial y Transectorialidad  //  EVIDENCIAS POA 2019// POBLACIONAL/I TRIMESTRE 2019 
8. Febrero. noviembre, Acta y listado de asistencia//  Subsecretaria de Gestión Territorial, Participación y Servicio al Ciudadano  //  Dirección Participación Social, Gestión Territorial y Transectorialidad  //  EVIDENCIAS POA 2020// POBLACIONAL/I TRIMESTRE 2020 
</t>
  </si>
  <si>
    <t>Se reporto para publicación conforme a la Política de transparencia, las convocatorias de Participación social de los meses de enero, febrero y marzo 2020, con la información relacionada sobre Control social  e instancias y formas de la red centro oriente, norte y sur Occidente.
link: http://www.saludcapital.gov.co/Paginas2/Convocatorias.aspx</t>
  </si>
  <si>
    <t>PROPUESTA, Carpetas Compartidas//Subsecretaria de Gestión Territorial, Participación y Servicio al Ciudadano//Dirección Participación Social, Gestión Territorial y Transectorialidad//EVIDENCIAS POA 2020//META 3 //I TRIMESTRE 2020//MIPG</t>
  </si>
  <si>
    <t>INFORME POA_CONSOLIDADO 2019, Compartidas//Subsecretaria de Gestión Territorial, Participación y Servicio al Ciudadano//Dirección Participación Social, Gestión Territorial y Transectorialidad//EVIDENCIAS POA 2020//META 3 //I TRIMESTRE 2020//MIPG</t>
  </si>
  <si>
    <t>INFORME POA_CONSOLIDADO 2019, se remitio via correo el día 23 de enero de 2020.</t>
  </si>
  <si>
    <t>Se realizó seguimiento al cumplimiento de los compromisos Específicos estipulados en los convenios Interadministrativos suscritoscon las Subredes Integradas de Servicios de Salud, cuyo objeto sea el aunar esfuerzos para implementar acciones en el marco de las Políticas Públicas de participación Social en Salud y Servicio a la Ciudadanía, que mejoren la calidad de la atención en los servicios de salud en las Subredes, en observancia al ejercicio de supervisión por parte de la Dirección de Participación Social, Gestión Territorial y Transectorialidad
Se ejerció control y vigilancia sobre la ejecución contractual de los convenios suscritos, dirigida a verificar el cumplimiento de los compromisos pactados en los mismos, mitigando los posibles efectos adversos en la ejecución contractual y contribuyendo a la transparencia de la actividad contractual.</t>
  </si>
  <si>
    <t>Participación en comité del Sistema Integrado de Gestión, enero 27 de 2020.</t>
  </si>
  <si>
    <t>ACTA Y LISTADO_COMITE SIG, Carpetas Compartidas//Subsecretaria de Gestión Territorial, Participación y Servicio al Ciudadano//Dirección Participación Social, Gestión Territorial y Transectorialidad//EVIDENCIAS POA 2020//META 3 //I TRIMESTRE 2020//MIPG</t>
  </si>
  <si>
    <t>1. Se realizó ocho, revisiones y retroalimentaciones de los informes de ejecución mensuales, presentados por las Subred Integrada de Servicios de Salud, Convenios 735-2019, 736-2019, 738-2019 y 748-2019
2. Se elaboraron cuatro Informes trimestrales de supervisión, del Convenio 735-2019, 736-2019, 738-2019 y 748-2019.</t>
  </si>
  <si>
    <t>1. RETROALIMENTACIONES (8): Carpetas Compartidas//Subsecretaria de Gestión Territorial, Participación y Servicio al Ciudadano//Dirección Participación Social, Gestión Territorial y Transectorialidad//EVIDENCIAS POA 2020//CONVENIOS INTERADMINISTRATIVOS//I TRIMESTRE//RETROALIMENTACIONES
2. CUATRO INF TRIMESTRALES: Carpetas Compartidas//Subsecretaria de Gestión Territorial, Participación y Servicio al Ciudadano//Dirección Participación Social, Gestión Territorial y Transectorialidad//EVIDENCIAS POA 2020//CONVENIOS INTERADMINISTRATIVOS//I TRIMESTRE// INF TRIMESTRALES</t>
  </si>
  <si>
    <t xml:space="preserve">RENDICION CUENTAS, Carpetas Compartidas//Subsecretaria de Gestión Territorial, Participación y Servicio al Ciudadano//Dirección Participación Social, Gestión Territorial y Transectorialidad//EVIDENCIAS POA 2020//CONTROL SOCIAL//I TRIMESTRE </t>
  </si>
  <si>
    <t xml:space="preserve">CONTROL SOCIAL, Carpetas Compartidas//Subsecretaria de Gestión Territorial, Participación y Servicio al Ciudadano//Dirección Participación Social, Gestión Territorial y Transectorialidad//EVIDENCIAS POA 2020//CONTROL SOCIAL//I TRIMESTRE </t>
  </si>
  <si>
    <t xml:space="preserve">a.  Se presentaron las novedades en el Normograma del Proceso GSS, remitiendo correo a la dirección de Planeación Institucional y Calidad.
b. Se reportó el Normograma actualizado con las novedades presentadas.
</t>
  </si>
  <si>
    <t xml:space="preserve">a. Reporte de monitoreo al cumplimiento del Plan de adecuación 2019, IV Trimestre; e informe de Caracterización de Usuarios SDS
b. Propuesta Plan Adecuación MIPG 2020,y Sostenibilidad del MIPG, se remitio via correo el día diez de enero de 2020
c. Se elaboró Matriz para la alineación de Planes Institucionales y estratégicos de la SDS.
</t>
  </si>
  <si>
    <t xml:space="preserve">a. Se elaboró Inventario Documental del Proceso Gestión Social en Salud.
b. Se revisó y ajusto el Lineamiento SEGUIMIENTO A LA CALIDAD DE LAS RESPUESTAS DE LAS PETICIONES TRAMITADAS A TRAVÉS DEL SISTEMA DE GESTIÓN DE PETICIONES DISTRITAL, Código: SDS-GSS-LN-009 V.3; y se gestionó el control documental del LN en mención con la Dirección de Planeación Institucional.
c. Se actualizo y gestiono el Instructivo, Manejo operativo del Email Institucional SDS, código: SDS-GSS-INS-012.
d. Se revisó y ajusto los Lineamientos, FORMULACIÓN PLANES DE ACCIÓN DE LAS ASOCIACIONES DE USUARIOS, COPACOS Y JAC, Código: SDS-GSS-LN-019 V.2 y FORMULACIÓN PLANES DE ACCIÓN OFICINAS DE PARTICIPACIÓN SOCIAL, USS Y EAPB, Código: SDS-GSS-LN-018 V.2.
</t>
  </si>
  <si>
    <t>Se formuló el Plan Operativo de Gestión y Desempeño - POGD 2020</t>
  </si>
  <si>
    <t>Informe consolidado POA Dirección Participación social</t>
  </si>
  <si>
    <t>Reporte IV trimestre POA Dirección Participación social</t>
  </si>
  <si>
    <t>1_DOCUMENTACIÓN, Carpetas Compartidas//Subsecretaria de Gestión Territorial, Participación y Servicio al Ciudadano//Dirección Participación Social, Gestión Territorial y Transectorialidad//EVIDENCIAS POA 2020//META 2 //I TRIMESTRE</t>
  </si>
  <si>
    <t>2_MEJORA NORMATIVA,  Carpetas Compartidas//Subsecretaria de Gestión Territorial, Participación y Servicio al Ciudadano//Dirección Participación Social, Gestión Territorial y Transectorialidad//EVIDENCIAS POA 2020//META 2 //I TRIMESTRE</t>
  </si>
  <si>
    <t>3_FORMULACIÓN, Carpetas Compartidas//Subsecretaria de Gestión Territorial, Participación y Servicio al Ciudadano//Dirección Participación Social, Gestión Territorial y Transectorialidad//EVIDENCIAS POA 2020//META 2 //I TRIMESTRE</t>
  </si>
  <si>
    <t>3_REPORTE, Carpetas Compartidas//Subsecretaria de Gestión Territorial, Participación y Servicio al Ciudadano//Dirección Participación Social, Gestión Territorial y Transectorialidad//EVIDENCIAS POA 2020//META 2 //I TRIMESTRE</t>
  </si>
  <si>
    <t>3_INFORME, Carpetas Compartidas//Subsecretaria de Gestión Territorial, Participación y Servicio al Ciudadano//Dirección Participación Social, Gestión Territorial y Transectorialidad//EVIDENCIAS POA 2020//META 2 //I TRIMESTRE</t>
  </si>
  <si>
    <t>Se mantiene el Normograma aplicable del proceso actualizado.</t>
  </si>
  <si>
    <t>Se alcanzo el porcentaje de avance en el Inventario Documental GSS.</t>
  </si>
  <si>
    <t>Se reporto conforme a lo establecido.</t>
  </si>
  <si>
    <t>Se cumplió con el requerimiento</t>
  </si>
  <si>
    <t xml:space="preserve">1. Se realizó ajustes al Plan de Mejora, producto de la Auditoria de Calidad al Proceso Gestión social en Salud.
Anexo Plan de Mejora y Análisis causal.
2. Se formuló y se realizó seguimiento a la acción para abordar riesgo 535.
3. Se realizó seguimiento a la Acción correctiva 2047, con la revisión de Informes de Revisión por la Dirección 2018 y 2019.
4.  Se realizó seguimiento a la Acción correctiva 2044, con el diseño y socialización del TIP de Calidad.
5.  Se realizó seguimiento a la Acción correctiva 2042, con la Matriz de correlación del Proceso y los objetivos.
6.  Se realizó seguimiento a la Acción correctiva 2041, con el análisis DOFA.
7.  Se realizó seguimiento a la Acción correctiva 2043, 2045 y 2055 con el diseño y socialización del TIP de Calidad 
8. Se revisó, califico eficaz y se dio cierre a la acción para abordar riesgo 535.
9. Se realizó seguimiento a la Acción correctiva 2024, con la socialización de la Circular 027 de 2019, relacionada con el procedimiento interno del trámite de los Derechos de Petición y el Riesgo transversal.
10.  Se gestionó el seguimiento a la Acción correctiva 2020, en referencia al tablero de control de PIL.
11.   Se realizó seguimiento a la Acción para abordar Riesgos 2054, con la identificación de Riesgos transversales en el Proceso y la actualización del Mapa de riesgos. 
12.   Se realizó seguimiento a la Acción para abordar Riesgos 2052, con la actualización de la documentación de acuerdo al Inventario realizado.
</t>
  </si>
  <si>
    <t>7_ACCIONES,  Carpetas Compartidas//Subsecretaria de Gestión Territorial, Participación y Servicio al Ciudadano//Dirección Participación Social, Gestión Territorial y Transectorialidad//EVIDENCIAS POA 2020//META 2 //I TRIMESTRE</t>
  </si>
  <si>
    <t>Se realizo seguimiento a las acciones correctiva competencia de la Dirección.</t>
  </si>
  <si>
    <t xml:space="preserve">CLAV RAFAEL URIBE U:
1. Total de casos atendidos en gestión resolutiva y procesos masivos 1165. Registradas Aplicativo SIPS
2. 165 personas de charlas informativas con las personas víctimas del conflicto armado en sala de espera del CLAV. registradas Aplicativo SIPS 
3. Asistencia a cinco mesas locales de Victimas, (05 febrero 2020) Rafael Uribe Uribe, (13 febrero) Santa Fe, (13 de febrero) Mártires, (04 de marzo) Rafael Uribe Uribe y (04 de marzo de 2020) Antonio Nariño.
CLAV SUBA:
1. Trescientos setenta y dos (372) Atenciones individuales   Recibidas En Orientación - Información y Gestión Resolutiva para Usuarios Victimas 1448-2011. Registradas Aplicativo SIPS  
2. Mil setecientos sesenta y dos (1762) Procesos masivos, registradas Aplicativo SIPS  
3. Cuatro Sesiones de Mesas Locales De Victimas 1448-2011:
23-01-2020:  Participación asistencia técnica en Sesión de mesa local Suba
30-01-2020:  Participación asistencia técnica en Sesión de mesa local Usaquén
20-02-2020:  Participación asistencia técnica en Sesión de mesa local Usaquén
21-02-2020:    Participación asistencia técnica en Sesión de mesa local Suba. 
4. Cuatro Jornadas de socialización, atendidas 93 personas: 
13-01-2020 jornada de socialización CLAV SUBA sobre acuerdo 641 -modelo de atención territorial - MAITE y RIAS CLAV - Suba 18 Usuarios atendidos.                                                                                                                         
27-01-2020 jornada de socialización CLAV SUBA sobre acuerdo 641 -modelo de atención territorial - MAITE y RIAS CLAV - Suba 25 Usuarios atendidos.                                                                                                                            
17-02-2020 jornada de socialización CLAV SUBA sobre acuerdo 641 -modelo de atención territorial - MAITE Y RIAS CLAV - Suba 25 Usuarios atendidos.                                                                                                                          
28-02-2020 jornada de socialización CLAV SUBA sobre acuerdo 641 -modelo de atención territorial - MAITE Y RIAS CLAV - Suba 25 Usuarios atendidos.                                                                                                                           
BOSA: 
1. Cuatrocientas cincuenta y ocho (458) personas, con gestión de casos, orientación e información a la población víctima del conflicto armado en temáticas de acceso a salud. Registradas Aplicativo SIPS 
2. Trabajo con organización Asociación Cívica por un mejor vivir. Trabajándose en la última sesión la socialización del acuerdo 641 de 2016 con un total de 05 personas sensibilizadas 14 de febrero de 2020
3. Dos charlas informativas: 07 de Enero de 2020, se realiza en el CLAV Bosa, con el fin de informar y orientar a la población víctima del conflicto armado, en temas como traslados, portabilidades, movilidades y afiliaciones en salud para un total de 17 usuarios capacitados; y el 24 de Enero de 2020, se realiza charla informativa en el CLAV Bosa, con el fin de informar y orientar a la población víctima del conflicto armado, en temas como traslados, portabilidades, movilidades y afiliaciones en salud para un total de 17 usuarios capacitados -  29 de Enero de 2020, se realiza charla informativa en el CLAV Bosa, con el fin de informar y orientar a la población víctima del conflicto armado, en temas como traslados, portabilidades, movilidades y afiliaciones en salud para un total de 17 usuario capacitados -  11 de Febrero de 2020, se realiza charla informativa en el CLAV Bosa, con el fin de informar y orientar a la población víctima del conflicto armado, en temas como traslados, portabilidades, movilidades y afiliaciones en salud para un total de 17 usuarios capacitados -  20 de Febrero de 2020, se realiza charla informativa en el CLAV Bosa, con el fin de informar y orientar a la población víctima del conflicto armado, en temas como traslados, portabilidades, movilidades y afiliaciones en salud, para un total de 17 usuario capacitados.
CHAPINERO:
1. 234 usuarios atendidos individualmente y 122 en procesos masivos. Registradas Aplicativo SIPS
2. Cinco (5) jornadas informativas y tres (3) jornadas de participación elaboración Plan de Desarrollo Distrital.
15/01/2020. Jornada Informativa Decreto 780 de 2016, Acuerdo 641 de 2016 y Oferta CLAV. Se brinda orientación a 11 mujeres y 6 hombres víctimas del conflicto sobre Decreto 780 de 2016, Acuerdo 641 de 2016 y Oferta de Secretaría Distrital de Salud en Centros Locales de Atención a Víctimas. Se entrega material pedagógico en salud: periódico de participación social en salud y flayer plataforma sexperto.co. Se resuelven dudas sobre actualización de datos en comprobador de derechos de la SDS y sobre afiliación de recién nacidos a EPS de régimen subsidiado. 
27/01/2020. Jornada Informativa Decreto 780 de 2016, Acuerdo 641 de 2016 y Oferta CLAV. Se brinda orientación a 11 mujeres y 6 hombres víctimas del conflicto, sobre Decreto 780 de 2016, Acuerdo 641 de 2016 y Oferta de Secretaría Distrital de Salud en Centros Locales de Atención a Víctimas. Se entrega material pedagógico en salud: periódico de participación social en salud y flayer plataforma sexperto.co. Se resuelven dudas sobre movilidad de régimen contributivo a régimen subsidiado, exclusión de núcleo familiar, solicitud de encuesta SISBEN. 
31/01/2020. Jornada Informativa Decreto 780 de 2016, Acuerdo 641 de 2016 y Oferta CLAV. Se brinda orientación a 14 mujeres y 3 hombres, sobre Decreto 780 de 2016, Acuerdo 641 de 2016 y Oferta de Secretaría Distrital de Salud en Centros Locales de Atención a Víctimas. Se entrega material pedagógico en salud: periódico de participación social en salud y flayer plataforma sexperto.co. Se resuelven dudas sobre actualización de datos en comprobador de derechos de la SDS y sobre afiliación de recién nacidos a EPS de régimen subsidiado. 
21/02/2020. Jornada Informativa Decreto 780 de 2016, Acuerdo 641 de 2016 y Oferta CLAV. Se brinda orientación a 34 víctimas del conflicto, sobre Decreto 780 de 2016, Acuerdo 641 de 2016 y Oferta de Secretaría Distrital de Salud en Centros Locales de Atención a Víctimas. Se entrega material pedagógico en salud: plegable derechos y deberes en salud y cartilla derecho fundamental a la salud. Se resuelven dudas sobre requisitos para acceder al régimen subsidiado, cómo obtener el certificado por discapacidad y aseguramiento de menores cuando alguno de los padres se encuentra en régimen contributivo.
26/02/2020. Jornada Informativa SENA Calle 52. Se brinda orientación a 48 aprendices del SENA, sobre oferta COIS y CLAV, aseguramiento, formas de participación, derechos y deberes en salud (SGSSS), líneas de atención de Secretaría Distrital de Salud, y recomendaciones para evitar infecciones respiratorias agudas. De los 48 aprendices, 37 fueron atendidos por parte de CLAV Chapinero y 11 por COIS Teusaquillo.
04/02/2020. Jornada de preparación Encuentro Escucharte.  Plan de Desarrollo Distrital 2020-2024. Se participa en la jornada de preparación de los Encuentros Escucharte del 5 y 6 de febrero. Se comprende el contexto y marco conceptual del programa de gobierno a través de sus 5 objetivos estratégicos como insumo para la construcción del Plan de Gobierno 2020-2024; se define la metodología de los Encuentros Escucharte con comunidad; y se reconocen los principios rectores de la Bogotá cuidadora, sostenible, incluyente, productiva y creativa. 
05/02/2020. Encuentro Escucharte con comunidad Subdirección Territorial Red Norte. Se apoya la dinamización del espacio de participación de la comunidad de las Localidades Teusaquillo y Chapinero, se sistematizan sus aportes en la formulación del Plan de Desarrollo de Bogotá 2020-2024.  Se exponen los 5 objetivos estratégicos que contendrá el Plan de Desarrollo Distrital 2020-2024 y se sistematizan los aportes que plantea la comunidad de las localidades de Teusaquillo y Chapinero, a la luz de las actividades que se incluyen en cada objetivo. 
06/02/2020. Encuentro Escucharte con comunidad Subdirección Territorial Centro Oriente. Se apoya la dinamización del espacio de participación de la comunidad de las Localidades Antonio Nariño y Rafael Uribe Uribe, se sistematizan sus aportes en la formulación del Plan de Desarrollo de Bogotá 2020-2024. Se exponen los 5 objetivos estratégicos que contendrá el Plan de Desarrollo Distrital 2020-2024 y se sistematizan los aportes que plantea la comunidad de las localidades de Antonio Nariño y Rafael Uribe Uribe, a la luz de las actividades que se incluyen en cada objetivo. 
3. Asistencia a las sesiones de las Mesas Locales de Participación Efectiva de las Víctimas: 2 (dos) sesiones.
28/01/2020. Sesión Ordinaria Mesa de Participación Efectiva de las Víctimas. Chapinero. Se apoya la promoción de la participación de las víctimas del conflicto armado, delegadas ante la Mesa Local de Participación Efectiva de las Víctimas de Chapinero. Presentación con la nueva Personera Local de Chapinero, Adriana del Pilar Bayona Durán, y la delegada por enfoque étnico indígena, Mercy Urley Cruz. Continuidad a la formulación del plan de trabajo de la MLPEV. Elección de delegado que participará en el Consejo Local de Participación y Planeación Local (CPL). 
18/02/2020. Sesión Ordinaria Mesa Local de Participación Efectiva de las Víctimas. Chapinero. Se apoya la promoción de la participación de las víctimas del conflicto armado, delegadas ante la Mesa Local de Participación Efectiva de las Víctimas de Chapinero. Se hace revisión y aprobación del reglamento interno; se profundiza en el conocimiento de la oferta de la UARIV en el marco de la asistencia, atención y reparación de las víctimas; se hace revisión de la estrategia de aprovechamiento de residuos y cuidado del medio ambiente (Decreto 596 de 2016); se esclarece ruta para la elaboración de proyecto de instalación de la placa conmemorativa de las víctimas de chapinero; se visibiliza la importancia de la formación en participación que ofrece la SDS en articulación con el IDPAC. 
CIUDAD BOLIVAR:
1. Atención resolutiva a 228 personas durante los meses de octubre, noviembre y diciembre en el CLAV Ciudad Bolívar, se recibieron solicitudes de asistencia técnica para portabilidad, afiliación, traslado, movilidad, y dificultad de acceso a los servicios de salud; las cuales fueron atendidas y solucionadas.  
2. Se realiza una (1) reunión Interinstitucional en el CLAV Ciudad Bolívar, donde se realiza a los funcionarios del CLAV socialización de los resultados de la encuesta de satisfacción a la Ciudadanía 2019, se informa la necesidad de atender los usuarios con calidez con enfoque diferencial, se solicita el cumplimiento de los horarios y días de asistencia de las Instituciones para la prestación del servicio. 7 participantes. 
3. Se sensibilizaron 194 usuarios en el mes de enero, febrero y marzo; sobre barreras de acceso, aseguramiento, portabilidad, movilidad y encuesta SISBEN metodología IV. 
KENNEDY: 
1. En el trimestre se atendieron 352 casos en total y se dio respuesta resolutiva a 335 los otros 17 casos quedan pendientes por respuesta de portabilidad.  
2. Veinticinco (25) sesiones:                                                                                                                                                                                                                                                                                                                                                                                                                        
17/01/2020, primera asistencia técnica con organización Volando al Futuro, sobre SGSS y Rutas de atención en Salud. Asistentes: 18                                                                                                                                                                 
21/01/2020, Jornada de Aseguramiento con la EPS Comfacundi Unicajas. Casos Atendidos: 20                                                                                                                 
29/01/2020, articulación con Gobernanza, Atención al usuario y participación social de la subred sur occidente, Rutas intersectoriales y participación social de la Secretaria Distrital de Salud. Asistentes: 10      
30/01/2020, jornada de aseguramiento con las EPS Capital Salud, afiliaciones y traslados.   Casos atendidos por la EPS: 33                                                                                                                                                                   
14/02/2020, segunda asistencia técnica con organización Volando al Futuro.  Asistentes: 12                                                                                                           
18/02/2020, jornada de aseguramiento con las EPS Comfacundi Unicajas, afiliaciones y traslados.   Casos atendidos por la EPS: 33                                                                        
19/02/2020, Reunión USS Kennedy, para articular la gestión resolutiva de los casos especiales con Gobernanza, Atención al usuario y participación social de la subred sur occidente, Rutas intersectoriales y participación social de la Secretaria Distrital de Salud. Asistentes: 10                                                                                                           
21/02/2020, Identificación de organización ASODEMUN     Participantes:1                          
24/02/2020, Se asistió al grupo funcional de Infancia y Adolescencia, con el fin de articular acciones intersectoriales con las demás Instituciones. Participantes: 15                                                                                                                
25/02/2020, Jornada de Aseguramiento con la EPS Capital Salud. Casos Atendidos: 23                                                                                               
26/02/2020, Se participa en la jornada de sensibilización de derechos, pertenecientes a grupos étnicos, programada por Gobernanza, se socializa todo lo del SGSS, objetivo del CLAV, Programas de PYP y estilos de vida saludable. Participantes: 27                                                                                                                                                                                                                          06/03/2020,  Tercera asistencia técnica con organización Volando al Futuro. Socialización, sensibilización y asistencia técnica en servicios y objetivos del CLAV y herramientas ofimáticas.  Asistentes: 11                                                                                                                       
12/03/2020, Se asiste a la Capacitación COVID-19 por parte de epidemiólogo de la CRUE.                                                                                                              
13/03/2020, Socialización de los encuentros ciudadanos y COVID-19 en el barrio Margaritas I.  Participantes: 34                                                                                                                  
17/03/2020, Cuarta asistencia técnica organización Volando al Futuro. Socialización y sensibilización en las formas de participación social en Salud.  Asistentes: 11                                                                                                                                                                                                                                                                                                                                                                                                                                                           
3. Cuatrocientos noventa y nueve (499) usuarios en el trimestre sensibilizados, en temas, de aseguramiento, portabilidad, movilidad, mecanismos de Participación Social, Nuevo Modelo de Atención en Salud, acuerdo 641, estilos de vida saludable, rutas de atención en salud, salud urbana y COVID-19.   
CLAV SEVILLANA
1. Atención resolutiva a 450 personas durante los meses de octubre, noviembre y diciembre en el CLAV Sevillana, se recibieron solicitudes de asistencia técnica para portabilidad, afiliación, traslado, movilidad, y dificultad de acceso a los servicios de salud; las cuales fueron atendidas y solucionadas.  
2. Participación en cinco (5) Mesas Locales de Participación Efectiva de las Víctimas del Conflicto Armado:
Localidad de Tunjuelito (12/02/2020) se realiza sesión ordinaria con los delegados de la Mesa de participación Efectiva de Víctimas del Conflicto Armado de la localidad de Tunjuelito, se realiza una exposición por parte del IDPAC sobre los encuentros ciudadanos y los Consejos de Planeación Local, La Policía Nacional realizan una socialización sobre los protocolos y normatividad sobre las medidas de protección de líderes y lideresas, para finalizar realiza un informe de coordinación y delegados a las diferentes enfoques diferenciales y hechos victimizantes; se contó con la participación de 12  funcionarios. 
(27/02/2020) se realiza una sesión de trabajo por parte de la MLV con el acompañamiento de algunas instituciones para concertar acciones frente a la conmemoración del día 9 de abril, definir convocatoria para los encuentros ciudadanos y se socializan temáticas del Sector Salud. se cuenta con la participación de integrantes de la MLV y 4 asistentes de instituciones.
Localidad de Sumapaz, (16/02/2020) se contó con una participación de 12 asistentes, se realiza un saludo de las entidades participantes e integrantes de la MLV, a la vez se realiza un diagnóstico sobre el proceso del Comité de Derechos Humanos de la Localidad y  se solicita realizar invitación a entidades que no participan en el mismo, se hace referencia a la solicitud para sesionar del Comité de Justicia Transicional, desde el Sector Salud se realiza socialización del estado del programa PAPSIVI en la Localidad, por último se revisa el Plan de acción de la MLV. 
Localidad de Ciudad Bolívar (23/01/2020) se realiza la organización para la presentación ante la Junta Administradora Local por parte MLV, posteriormente se realiza socialización de la Cooperativa Confiar y de la Fundación Iwoke (proyecto de la Alcaldía Local), para finalizar la Subred Integrada de Servicios en Salud Sur E.S.E. y La Secretaria Distrital de salud hacen la invitación a participar en el fortalecimiento desde el sector salud a las organizaciones de víctimas participantes de la Mesa para realizar un proceso de fortalecimiento en temáticas relacionadas con salud.  Se contó con la participaron 29 asistentes entre Instituciones e integrantes de la MLV. 
(19/02/2020), se contó con la participación de 26 personas, la profesional de la Subred Integrada de Servicios en Salud expone la sobre la rendición de cuentas para el próximo 13 de marzo de 2020 y se organizan grupos de trabajo para la obtención de encuesta base para la rendición de cuentas, se realiza una socialización sobre la encuesta SISBEN metodología IV, desde la MLV se realizan preguntas sobre acceso a servicios en salud, desde la Secretaría Distrital de Salud se informa sobre la ley 1448 de 2011, el Decreto 780 de  2016 y el Decreto 2353 de 2015 para el acceso a salud de la población incluida en el Registro Único de Victimas (R.U.V), desde la Alcaldía Local se realiza una socialización de los proyectos donde pueden participar la población que se encuentre en R.U.V."  
3. Se realiza una (1) reunión Interinstitucional en el CLAV Sevillana dirigida por Secretaria de Integración Social KUKULKLAN, donde se realiza sensibilización a los funcionarios del CLAV a través de actividades de simbólicas denominadas el carrusel del bienestar (07/02/2020) se contó con la presencia de diecinueve (19) asistentes.
Se realiza dos (2) reuniones de articulación de actividades con la Sub Red Integrada de Servicios en Salud Sur E.S.E. el día (16/01/2020) y el día (24/01/2020) para presentar una propuesta de trabajo a las MLV, 2 asistentes."  
4. Se sensibilizaron 515 usuarios en el mes de octubre, noviembre y diciembre; sobre barreras de acceso, aseguramiento, portabilidad, movilidad, mecanismos de Participación Social, encuesta SISBEN metodología IV, Nuevo Modelo de Atención en Salud y acuerdo 641.  
5. Se realizó una (1) reunión de identificación de la OV y socialización de acciones desde el sector salud con la OV El Renacer de la Familia de Ciudad Bolívar (28/02/2020) con 3 participantes.  
</t>
  </si>
  <si>
    <t xml:space="preserve">CLAV RAFAEL URIBE U.
1. 1165 personas, se encuentra el registro en el SIPS
2. 165 charlas informativas, se encuentra el registro en el SIPS 
3. Acta y listado, RUTA: Carpetas Compartidas // Subsecretaria de Gestión Territorial, Participación y Servicio al Ciudadano // Dirección Participación Social, Gestión Territorial y Transectorialidad // EVIDENCIAS POA 2020// CLAVS///RAFAEL UU/I TRIMESTRE
CLAV SUBA 
1. 372 atenciones, Registradas Aplicativo SIPS
2. 1762 Procesos Masivos y Registrados aplicativo SIPS
3. Cuatro Actas: RUTA  Carpetas Compartidas //  Subsecretaria de Gestión Territorial, Participación y Servicio al Ciudadano  //  Dirección Participación Social, Gestión Territorial y Transectorialidad  //  EVIDENCIAS POA 2020// CLAVS//SUBA//I TRIMESTRE
4. LISTADOS, RUTA Carpetas Compartidas //  Subsecretaria de Gestión Territorial, Participación y Servicio al Ciudadano  //  Dirección Participación Social, Gestión Territorial y Transectorialidad  //  EVIDENCIAS POA 2020// CLAVS//SUBA//I TRIMESTRE.
CLAV BOSA
1. 458 personas registradas en el Aplicativo SIPS diligenciado correctamente
2. Organización, Carpetas Compartidas // Subsecretaria de Gestión Territorial, Participación y Servicio al Ciudadano // Dirección Participación Social, Gestión Territorial y Transectorialidad // EVIDENCIAS POA 2020// CLAVS//BOSA//I TRIMESTRE 
3. Listado de Asistencia, RUTA: Carpetas Compartidas // Subsecretaria de Gestión Territorial, Participación y Servicio al Ciudadano // Dirección Participación Social, Gestión Territorial y Transectorialidad // EVIDENCIAS POA 2020// CLAVS//BOSA//I TRIMESTRE 
CLAV CHAPINERO 
1.  234 PERSONAS ATENDIDAS, Registro en el aplicativo SIPS de los casos atendidos
2. LISTADOS, Carpetas Compartidas //  Subsecretaria de Gestión Territorial, Participación y Servicio al Ciudadano  //  Dirección Participación Social, Gestión Territorial y Transectorialidad  //  EVIDENCIAS POA 2020// CLAVS//CHAPINERO//I TRIMESTRE
3. Dos sesiones MLPEV, Carpetas Compartidas //  Subsecretaria de Gestión Territorial, Participación y Servicio al Ciudadano  //  Dirección Participación Social, Gestión Territorial y Transectorialidad  //  EVIDENCIAS POA 2020// CLAVS//CHAPINERO//I TRIMESTRE
CLAV CIUDAD BOLÍVAR
1. Registro en el aplicativo SIPS de 228 casos atendidos
2. Actas y listados de asistencia. RUTA:  Carpetas Compartidas // Subsecretaria de Gestión Territorial, Participación y Servicio al Ciudadano // Dirección Participación Social, Gestión Territorial y Transectorialidad // EVIDENCIAS POA 2020// CLAVS// CIUDAD BOLIVAR//I TRIMESTRE.
CLAV KENNEDY
1. 352 personas atendidas, Registro en el aplicativo SIPS de los casos atendidos
2. Veinticinco Actas y listados de asistencias, Carpetas Compartidas //  Subsecretaria de Gestión Territorial, Participación y Servicio al Ciudadano  //  Dirección Participación Social, Gestión Territorial y Transectorialidad  //  EVIDENCIAS POA 2020// CLAVS//KENEDY//I TRIMESTRE.
3. Registro en el formato de datos de ciudadanos, Carpetas Compartidas //  Subsecretaria de Gestión Territorial, Participación y Servicio al Ciudadano  //  Dirección Participación Social, Gestión Territorial y Transectorialidad  //  EVIDENCIAS POA 2020// CLAVS//KENEDY//I TRIMESTRE
CLAV SEVILLANA
1. Registro en el aplicativo SIPS de 450 casos atendidos
2. Cinco actas con los respectivos listados de asistencia. RUTA:  Carpetas Compartidas //  Subsecretaria de Gestión Territorial, Participación y Servicio al Ciudadano  //  Dirección Participación Social, Gestión Territorial y Transectorialidad  //  EVIDENCIAS POA 2020// CLAVS//SEVILLANA//I TRIMESTRE 2020.
3. Seis Actas con listados de asistencia, RUTA: Carpetas Compartidas //  Subsecretaria de Gestión Territorial, Participación y Servicio al Ciudadano  //  Dirección Participación Social, Gestión Territorial y Transectorialidad  //  EVIDENCIAS POA 2020// CLAVS//SEVILLANA//I TRIMESTRE 2020.
4. Registro en el aplicativo SIPS, 515 usuarios sensibilizados.
5. Un Acta con listado de asistencia, RUTA: Carpetas Compartidas //  Subsecretaria de Gestión Territorial, Participación y Servicio al Ciudadano  //  Dirección Participación Social, Gestión Territorial y Transectorialidad  //  EVIDENCIAS POA 2020// CLAVS//SEVILLANA//I TRIMESTRE 2020.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</si>
</sst>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quot;-&quot;??_ "/>
    <numFmt numFmtId="179" formatCode="_ &quot;$&quot;\ * #,##0.00_ ;_ &quot;$&quot;\ * \-#,##0.00_ ;_ &quot;$&quot;\ * &quot;-&quot;??_ ;_ @_ "/>
    <numFmt numFmtId="180" formatCode="0.0"/>
    <numFmt numFmtId="181" formatCode="0.000"/>
    <numFmt numFmtId="182" formatCode="0.0%"/>
  </numFmts>
  <fonts count="87">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color indexed="8"/>
      <name val="Arial"/>
      <family val="2"/>
    </font>
    <font>
      <b/>
      <sz val="10"/>
      <name val="Arial"/>
      <family val="2"/>
    </font>
    <font>
      <b/>
      <sz val="12"/>
      <color indexed="60"/>
      <name val="Arial"/>
      <family val="2"/>
    </font>
    <font>
      <sz val="12"/>
      <name val="Tahoma"/>
      <family val="2"/>
    </font>
    <font>
      <b/>
      <sz val="9"/>
      <name val="Tahoma"/>
      <family val="2"/>
    </font>
    <font>
      <b/>
      <sz val="12"/>
      <name val="Tahoma"/>
      <family val="2"/>
    </font>
    <font>
      <sz val="12"/>
      <color indexed="8"/>
      <name val="Arial"/>
      <family val="2"/>
    </font>
    <font>
      <b/>
      <sz val="16"/>
      <color indexed="8"/>
      <name val="Arial"/>
      <family val="2"/>
    </font>
    <font>
      <b/>
      <sz val="11"/>
      <color indexed="8"/>
      <name val="Arial"/>
      <family val="2"/>
    </font>
    <font>
      <sz val="9"/>
      <name val="Arial"/>
      <family val="2"/>
    </font>
    <font>
      <sz val="8"/>
      <name val="Arial"/>
      <family val="2"/>
    </font>
    <font>
      <b/>
      <sz val="12"/>
      <name val="Arial"/>
      <family val="2"/>
    </font>
    <font>
      <sz val="11"/>
      <name val="Arial"/>
      <family val="2"/>
    </font>
    <font>
      <b/>
      <sz val="11"/>
      <name val="Arial"/>
      <family val="2"/>
    </font>
    <font>
      <sz val="12"/>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6"/>
      <color indexed="8"/>
      <name val="Arial"/>
      <family val="2"/>
    </font>
    <font>
      <sz val="20"/>
      <color indexed="8"/>
      <name val="Arial"/>
      <family val="2"/>
    </font>
    <font>
      <sz val="22"/>
      <color indexed="8"/>
      <name val="Arial"/>
      <family val="2"/>
    </font>
    <font>
      <b/>
      <sz val="12"/>
      <name val="Calibri"/>
      <family val="2"/>
    </font>
    <font>
      <b/>
      <sz val="12"/>
      <color indexed="8"/>
      <name val="Calibri"/>
      <family val="2"/>
    </font>
    <font>
      <b/>
      <sz val="14"/>
      <color indexed="8"/>
      <name val="Arial"/>
      <family val="2"/>
    </font>
    <font>
      <b/>
      <sz val="12"/>
      <color indexed="9"/>
      <name val="Arial"/>
      <family val="2"/>
    </font>
    <font>
      <b/>
      <sz val="10"/>
      <color indexed="9"/>
      <name val="Arial"/>
      <family val="2"/>
    </font>
    <font>
      <sz val="9"/>
      <color indexed="8"/>
      <name val="Arial"/>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sz val="10"/>
      <color theme="1"/>
      <name val="Arial"/>
      <family val="2"/>
    </font>
    <font>
      <b/>
      <sz val="10"/>
      <color theme="1"/>
      <name val="Arial"/>
      <family val="2"/>
    </font>
    <font>
      <b/>
      <sz val="12"/>
      <color theme="1"/>
      <name val="Arial"/>
      <family val="2"/>
    </font>
    <font>
      <b/>
      <sz val="12"/>
      <color theme="1"/>
      <name val="Calibri"/>
      <family val="2"/>
    </font>
    <font>
      <b/>
      <sz val="14"/>
      <color theme="1"/>
      <name val="Arial"/>
      <family val="2"/>
    </font>
    <font>
      <b/>
      <sz val="11"/>
      <color theme="1"/>
      <name val="Arial"/>
      <family val="2"/>
    </font>
    <font>
      <b/>
      <sz val="12"/>
      <color theme="0"/>
      <name val="Arial"/>
      <family val="2"/>
    </font>
    <font>
      <b/>
      <sz val="10"/>
      <color theme="0"/>
      <name val="Arial"/>
      <family val="2"/>
    </font>
    <font>
      <sz val="10"/>
      <color rgb="FF000000"/>
      <name val="Arial"/>
      <family val="2"/>
    </font>
    <font>
      <sz val="9"/>
      <color theme="1"/>
      <name val="Arial"/>
      <family val="2"/>
    </font>
    <font>
      <sz val="8"/>
      <color theme="1"/>
      <name val="Arial"/>
      <family val="2"/>
    </font>
    <font>
      <b/>
      <sz val="16"/>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bgColor indexed="64"/>
      </patternFill>
    </fill>
    <fill>
      <patternFill patternType="solid">
        <fgColor theme="2"/>
        <bgColor indexed="64"/>
      </patternFill>
    </fill>
    <fill>
      <patternFill patternType="gray0625"/>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bottom/>
    </border>
    <border>
      <left/>
      <right style="medium"/>
      <top/>
      <bottom/>
    </border>
    <border>
      <left style="medium"/>
      <right/>
      <top style="thin"/>
      <bottom style="thin"/>
    </border>
    <border>
      <left>
        <color indexed="63"/>
      </left>
      <right>
        <color indexed="63"/>
      </right>
      <top style="thin"/>
      <bottom style="thin"/>
    </border>
    <border>
      <left style="medium"/>
      <right/>
      <top/>
      <bottom style="thin"/>
    </border>
    <border>
      <left/>
      <right/>
      <top/>
      <bottom style="thin"/>
    </border>
    <border>
      <left/>
      <right style="medium"/>
      <top/>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right style="medium"/>
      <top style="thin"/>
      <bottom style="thin"/>
    </border>
    <border>
      <left style="medium"/>
      <right style="thin"/>
      <top style="thin"/>
      <bottom style="thin"/>
    </border>
    <border>
      <left/>
      <right style="medium"/>
      <top style="thin"/>
      <bottom/>
    </border>
    <border>
      <left style="medium"/>
      <right/>
      <top style="thin"/>
      <bottom/>
    </border>
    <border>
      <left>
        <color indexed="63"/>
      </left>
      <right style="thin"/>
      <top style="thin"/>
      <bottom>
        <color indexed="63"/>
      </bottom>
    </border>
    <border>
      <left>
        <color indexed="63"/>
      </left>
      <right style="thin"/>
      <top>
        <color indexed="63"/>
      </top>
      <bottom>
        <color indexed="63"/>
      </bottom>
    </border>
    <border>
      <left style="medium"/>
      <right/>
      <top style="medium"/>
      <bottom style="medium"/>
    </border>
    <border>
      <left/>
      <right/>
      <top style="medium"/>
      <bottom style="medium"/>
    </border>
    <border>
      <left/>
      <right style="medium"/>
      <top style="medium"/>
      <bottom style="medium"/>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178" fontId="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4" fillId="0" borderId="0" applyFont="0" applyFill="0" applyBorder="0" applyAlignment="0" applyProtection="0"/>
    <xf numFmtId="0" fontId="62"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04">
    <xf numFmtId="0" fontId="0" fillId="0" borderId="0" xfId="0" applyFont="1" applyAlignment="1">
      <alignment/>
    </xf>
    <xf numFmtId="0" fontId="69" fillId="0" borderId="0" xfId="0" applyFont="1" applyAlignment="1">
      <alignment horizontal="center" vertical="center" wrapText="1"/>
    </xf>
    <xf numFmtId="0" fontId="69"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vertical="center" wrapText="1"/>
    </xf>
    <xf numFmtId="0" fontId="72" fillId="0" borderId="0" xfId="0" applyFont="1" applyAlignment="1">
      <alignment vertical="center" wrapText="1"/>
    </xf>
    <xf numFmtId="0" fontId="73" fillId="0" borderId="0" xfId="0" applyFont="1" applyAlignment="1">
      <alignment vertical="center" wrapText="1"/>
    </xf>
    <xf numFmtId="0" fontId="3" fillId="0" borderId="10" xfId="0" applyFont="1" applyBorder="1" applyAlignment="1">
      <alignment horizontal="left" vertical="center"/>
    </xf>
    <xf numFmtId="0" fontId="74" fillId="0" borderId="10" xfId="0" applyFont="1" applyBorder="1" applyAlignment="1">
      <alignment/>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75" fillId="0" borderId="10" xfId="0" applyFont="1" applyBorder="1" applyAlignment="1">
      <alignment horizontal="center"/>
    </xf>
    <xf numFmtId="0" fontId="0" fillId="0" borderId="10" xfId="0" applyBorder="1" applyAlignment="1">
      <alignment/>
    </xf>
    <xf numFmtId="0" fontId="76"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44" fillId="33" borderId="10" xfId="34" applyFont="1" applyFill="1" applyBorder="1" applyAlignment="1">
      <alignment horizontal="center" vertical="center" wrapText="1"/>
    </xf>
    <xf numFmtId="0" fontId="77" fillId="0" borderId="10" xfId="0" applyFont="1" applyBorder="1" applyAlignment="1">
      <alignment horizontal="center" vertical="center"/>
    </xf>
    <xf numFmtId="0" fontId="12" fillId="0" borderId="10" xfId="0" applyFont="1" applyBorder="1" applyAlignment="1">
      <alignment horizontal="center" vertical="center" wrapText="1"/>
    </xf>
    <xf numFmtId="0" fontId="75" fillId="0" borderId="10" xfId="0" applyFont="1" applyBorder="1" applyAlignment="1">
      <alignment vertical="center"/>
    </xf>
    <xf numFmtId="0" fontId="75" fillId="0" borderId="10" xfId="0" applyFont="1" applyBorder="1" applyAlignment="1">
      <alignment horizontal="center" vertical="center"/>
    </xf>
    <xf numFmtId="0" fontId="78"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9" fontId="70" fillId="0" borderId="11" xfId="59" applyFont="1" applyBorder="1" applyAlignment="1">
      <alignment horizontal="center" vertical="center" wrapText="1"/>
    </xf>
    <xf numFmtId="9" fontId="70" fillId="0" borderId="10" xfId="59" applyFont="1" applyFill="1" applyBorder="1" applyAlignment="1">
      <alignment horizontal="center" vertical="center" wrapText="1"/>
    </xf>
    <xf numFmtId="9" fontId="70" fillId="0" borderId="10" xfId="59" applyFont="1" applyBorder="1" applyAlignment="1">
      <alignment horizontal="center" vertical="center" wrapText="1"/>
    </xf>
    <xf numFmtId="9" fontId="76" fillId="0" borderId="11" xfId="59" applyFont="1" applyBorder="1" applyAlignment="1">
      <alignment horizontal="center" vertical="center" wrapText="1"/>
    </xf>
    <xf numFmtId="0" fontId="75" fillId="0" borderId="10" xfId="0" applyFont="1" applyBorder="1" applyAlignment="1">
      <alignment horizontal="center" vertical="center"/>
    </xf>
    <xf numFmtId="0" fontId="4" fillId="0" borderId="12" xfId="56" applyFont="1" applyBorder="1" applyAlignment="1">
      <alignment vertical="center"/>
      <protection/>
    </xf>
    <xf numFmtId="0" fontId="4" fillId="0" borderId="13" xfId="56" applyFont="1" applyBorder="1" applyAlignment="1">
      <alignment vertical="center"/>
      <protection/>
    </xf>
    <xf numFmtId="0" fontId="4" fillId="0" borderId="14" xfId="56" applyFont="1" applyBorder="1" applyAlignment="1">
      <alignment vertical="center"/>
      <protection/>
    </xf>
    <xf numFmtId="0" fontId="17" fillId="0" borderId="15" xfId="56" applyFont="1" applyBorder="1" applyAlignment="1">
      <alignment vertical="center"/>
      <protection/>
    </xf>
    <xf numFmtId="0" fontId="17" fillId="0" borderId="0" xfId="56" applyFont="1" applyBorder="1" applyAlignment="1">
      <alignment vertical="center"/>
      <protection/>
    </xf>
    <xf numFmtId="0" fontId="17" fillId="0" borderId="16" xfId="56" applyFont="1" applyBorder="1" applyAlignment="1">
      <alignment vertical="center"/>
      <protection/>
    </xf>
    <xf numFmtId="0" fontId="18" fillId="0" borderId="14" xfId="56" applyFont="1" applyBorder="1" applyAlignment="1">
      <alignment vertical="center"/>
      <protection/>
    </xf>
    <xf numFmtId="0" fontId="19" fillId="0" borderId="17" xfId="56" applyFont="1" applyBorder="1" applyAlignment="1">
      <alignment horizontal="center" vertical="center"/>
      <protection/>
    </xf>
    <xf numFmtId="0" fontId="19" fillId="0" borderId="18" xfId="56" applyFont="1" applyBorder="1" applyAlignment="1">
      <alignment horizontal="center" vertical="center"/>
      <protection/>
    </xf>
    <xf numFmtId="0" fontId="18" fillId="0" borderId="0" xfId="56" applyFont="1" applyBorder="1" applyAlignment="1">
      <alignment horizontal="center" vertical="center"/>
      <protection/>
    </xf>
    <xf numFmtId="0" fontId="18" fillId="0" borderId="16" xfId="56" applyFont="1" applyBorder="1" applyAlignment="1">
      <alignment horizontal="center" vertical="center"/>
      <protection/>
    </xf>
    <xf numFmtId="0" fontId="18" fillId="0" borderId="19" xfId="56" applyFont="1" applyBorder="1" applyAlignment="1">
      <alignment horizontal="justify" vertical="center" wrapText="1"/>
      <protection/>
    </xf>
    <xf numFmtId="0" fontId="18" fillId="0" borderId="20" xfId="56" applyFont="1" applyBorder="1" applyAlignment="1">
      <alignment horizontal="justify" vertical="center" wrapText="1"/>
      <protection/>
    </xf>
    <xf numFmtId="0" fontId="18" fillId="0" borderId="20" xfId="56" applyFont="1" applyBorder="1" applyAlignment="1">
      <alignment vertical="center"/>
      <protection/>
    </xf>
    <xf numFmtId="0" fontId="18" fillId="0" borderId="20" xfId="56" applyFont="1" applyBorder="1" applyAlignment="1">
      <alignment horizontal="right" vertical="center"/>
      <protection/>
    </xf>
    <xf numFmtId="0" fontId="19" fillId="0" borderId="21" xfId="56" applyFont="1" applyBorder="1" applyAlignment="1">
      <alignment horizontal="center" vertical="center"/>
      <protection/>
    </xf>
    <xf numFmtId="0" fontId="18" fillId="0" borderId="19" xfId="56" applyFont="1" applyBorder="1" applyAlignment="1">
      <alignment horizontal="center" vertical="center" wrapText="1"/>
      <protection/>
    </xf>
    <xf numFmtId="0" fontId="18" fillId="0" borderId="20" xfId="56" applyFont="1" applyBorder="1" applyAlignment="1">
      <alignment horizontal="center" vertical="center" wrapText="1"/>
      <protection/>
    </xf>
    <xf numFmtId="0" fontId="18" fillId="0" borderId="21" xfId="56" applyFont="1" applyBorder="1" applyAlignment="1">
      <alignment horizontal="center" vertical="center" wrapText="1"/>
      <protection/>
    </xf>
    <xf numFmtId="0" fontId="18" fillId="0" borderId="19" xfId="56" applyFont="1" applyBorder="1" applyAlignment="1">
      <alignment vertical="center" wrapText="1"/>
      <protection/>
    </xf>
    <xf numFmtId="0" fontId="18" fillId="0" borderId="20" xfId="56" applyFont="1" applyBorder="1" applyAlignment="1">
      <alignment vertical="center" wrapText="1"/>
      <protection/>
    </xf>
    <xf numFmtId="0" fontId="18" fillId="0" borderId="21" xfId="56" applyFont="1" applyBorder="1" applyAlignment="1">
      <alignment vertical="center" wrapText="1"/>
      <protection/>
    </xf>
    <xf numFmtId="0" fontId="0" fillId="0" borderId="0" xfId="0" applyAlignment="1">
      <alignment horizontal="center"/>
    </xf>
    <xf numFmtId="0" fontId="0" fillId="0" borderId="10" xfId="0" applyBorder="1" applyAlignment="1">
      <alignment horizontal="center" vertical="center"/>
    </xf>
    <xf numFmtId="0" fontId="79" fillId="0" borderId="10" xfId="0" applyFont="1" applyBorder="1" applyAlignment="1">
      <alignment vertical="center" wrapText="1"/>
    </xf>
    <xf numFmtId="0" fontId="20" fillId="0" borderId="10" xfId="0" applyFont="1" applyBorder="1" applyAlignment="1">
      <alignment horizontal="left" vertical="center"/>
    </xf>
    <xf numFmtId="0" fontId="20" fillId="0" borderId="10" xfId="0" applyFont="1" applyFill="1" applyBorder="1" applyAlignment="1">
      <alignment horizontal="left" vertical="center"/>
    </xf>
    <xf numFmtId="2" fontId="59" fillId="0" borderId="10" xfId="47" applyNumberFormat="1" applyBorder="1" applyAlignment="1" quotePrefix="1">
      <alignment horizontal="center" vertical="center" wrapText="1"/>
    </xf>
    <xf numFmtId="0" fontId="59" fillId="0" borderId="11" xfId="47" applyBorder="1" applyAlignment="1" quotePrefix="1">
      <alignment horizontal="center" vertical="center" wrapText="1"/>
    </xf>
    <xf numFmtId="0" fontId="75" fillId="34" borderId="10" xfId="0" applyFont="1" applyFill="1" applyBorder="1" applyAlignment="1">
      <alignment horizontal="center"/>
    </xf>
    <xf numFmtId="0" fontId="80" fillId="35" borderId="10" xfId="0" applyFont="1" applyFill="1" applyBorder="1" applyAlignment="1">
      <alignment horizontal="center"/>
    </xf>
    <xf numFmtId="9" fontId="6" fillId="0" borderId="10" xfId="0" applyNumberFormat="1" applyFont="1" applyBorder="1" applyAlignment="1">
      <alignment horizontal="center" vertical="center" wrapText="1"/>
    </xf>
    <xf numFmtId="9" fontId="75" fillId="34" borderId="10" xfId="0" applyNumberFormat="1" applyFont="1" applyFill="1" applyBorder="1" applyAlignment="1">
      <alignment horizontal="center"/>
    </xf>
    <xf numFmtId="2" fontId="74" fillId="0" borderId="10" xfId="0" applyNumberFormat="1" applyFont="1" applyBorder="1" applyAlignment="1">
      <alignment horizontal="center" vertical="center" wrapText="1"/>
    </xf>
    <xf numFmtId="0" fontId="75" fillId="0" borderId="10" xfId="0" applyFont="1" applyBorder="1" applyAlignment="1">
      <alignment horizontal="center" vertical="center" wrapText="1"/>
    </xf>
    <xf numFmtId="2" fontId="76" fillId="36" borderId="10" xfId="0" applyNumberFormat="1" applyFont="1" applyFill="1" applyBorder="1" applyAlignment="1">
      <alignment horizontal="center" vertical="center"/>
    </xf>
    <xf numFmtId="0" fontId="80" fillId="35" borderId="10" xfId="0" applyFont="1" applyFill="1" applyBorder="1" applyAlignment="1">
      <alignment horizontal="center" vertical="center"/>
    </xf>
    <xf numFmtId="0" fontId="75" fillId="36" borderId="10" xfId="0" applyFont="1" applyFill="1" applyBorder="1" applyAlignment="1">
      <alignment horizontal="center" vertical="center"/>
    </xf>
    <xf numFmtId="2" fontId="75" fillId="36" borderId="10" xfId="0" applyNumberFormat="1" applyFont="1" applyFill="1" applyBorder="1" applyAlignment="1">
      <alignment horizontal="center" vertical="center"/>
    </xf>
    <xf numFmtId="0" fontId="75" fillId="0" borderId="11" xfId="0" applyFont="1" applyBorder="1" applyAlignment="1">
      <alignment horizontal="center" vertical="center" wrapText="1"/>
    </xf>
    <xf numFmtId="0" fontId="74" fillId="0" borderId="10" xfId="0" applyFont="1" applyBorder="1" applyAlignment="1">
      <alignment horizontal="center" vertical="center" wrapText="1"/>
    </xf>
    <xf numFmtId="0" fontId="74" fillId="33" borderId="10" xfId="0" applyFont="1" applyFill="1" applyBorder="1" applyAlignment="1">
      <alignment horizontal="center" vertical="center" wrapText="1"/>
    </xf>
    <xf numFmtId="0" fontId="81" fillId="35" borderId="10" xfId="0" applyFont="1" applyFill="1" applyBorder="1" applyAlignment="1">
      <alignment horizontal="center" vertical="center"/>
    </xf>
    <xf numFmtId="9" fontId="75" fillId="0" borderId="10" xfId="0" applyNumberFormat="1" applyFont="1" applyBorder="1" applyAlignment="1">
      <alignment horizontal="center"/>
    </xf>
    <xf numFmtId="9" fontId="80" fillId="35" borderId="10" xfId="0" applyNumberFormat="1" applyFont="1" applyFill="1" applyBorder="1" applyAlignment="1">
      <alignment horizontal="center"/>
    </xf>
    <xf numFmtId="0" fontId="82" fillId="0" borderId="10" xfId="0" applyFont="1" applyBorder="1" applyAlignment="1">
      <alignment horizontal="center" vertical="center" wrapText="1"/>
    </xf>
    <xf numFmtId="9" fontId="80" fillId="35" borderId="10" xfId="0" applyNumberFormat="1" applyFont="1" applyFill="1" applyBorder="1" applyAlignment="1">
      <alignment horizontal="center" vertical="center"/>
    </xf>
    <xf numFmtId="182" fontId="6" fillId="0" borderId="10" xfId="0" applyNumberFormat="1" applyFont="1" applyBorder="1" applyAlignment="1">
      <alignment horizontal="center" vertical="center" wrapText="1"/>
    </xf>
    <xf numFmtId="9" fontId="75" fillId="36" borderId="10" xfId="0" applyNumberFormat="1" applyFont="1" applyFill="1" applyBorder="1" applyAlignment="1">
      <alignment horizontal="center" vertical="center"/>
    </xf>
    <xf numFmtId="182" fontId="75" fillId="36" borderId="10" xfId="0" applyNumberFormat="1" applyFont="1" applyFill="1" applyBorder="1" applyAlignment="1">
      <alignment horizontal="center" vertical="center"/>
    </xf>
    <xf numFmtId="9" fontId="74" fillId="0" borderId="10" xfId="59" applyFont="1" applyBorder="1" applyAlignment="1">
      <alignment horizontal="center" vertical="center"/>
    </xf>
    <xf numFmtId="182" fontId="74" fillId="0" borderId="10" xfId="59" applyNumberFormat="1" applyFont="1" applyBorder="1" applyAlignment="1">
      <alignment horizontal="center" vertical="center"/>
    </xf>
    <xf numFmtId="182" fontId="75" fillId="0" borderId="10" xfId="59" applyNumberFormat="1" applyFont="1" applyBorder="1" applyAlignment="1">
      <alignment horizontal="center" vertical="center"/>
    </xf>
    <xf numFmtId="182" fontId="80" fillId="35" borderId="10" xfId="0" applyNumberFormat="1" applyFont="1" applyFill="1" applyBorder="1" applyAlignment="1">
      <alignment horizontal="center" vertical="center"/>
    </xf>
    <xf numFmtId="9" fontId="75" fillId="0" borderId="10" xfId="59" applyFont="1" applyBorder="1" applyAlignment="1">
      <alignment horizontal="center" vertical="center"/>
    </xf>
    <xf numFmtId="0" fontId="21" fillId="0" borderId="10" xfId="0" applyNumberFormat="1" applyFont="1" applyBorder="1" applyAlignment="1">
      <alignment horizontal="left" vertical="center" wrapText="1"/>
    </xf>
    <xf numFmtId="0" fontId="74" fillId="0" borderId="0" xfId="0" applyFont="1" applyAlignment="1">
      <alignment horizontal="left" vertical="center" wrapText="1"/>
    </xf>
    <xf numFmtId="0" fontId="74" fillId="0" borderId="22" xfId="0" applyFont="1" applyBorder="1" applyAlignment="1">
      <alignment horizontal="left" vertical="center"/>
    </xf>
    <xf numFmtId="0" fontId="74" fillId="0" borderId="10" xfId="0" applyFont="1" applyBorder="1" applyAlignment="1">
      <alignment wrapText="1"/>
    </xf>
    <xf numFmtId="0" fontId="74" fillId="0" borderId="10" xfId="0" applyFont="1" applyBorder="1" applyAlignment="1">
      <alignment vertical="center" wrapText="1"/>
    </xf>
    <xf numFmtId="0" fontId="74" fillId="0" borderId="10" xfId="0" applyFont="1" applyBorder="1" applyAlignment="1">
      <alignment vertical="center"/>
    </xf>
    <xf numFmtId="0" fontId="74" fillId="0" borderId="10" xfId="0" applyFont="1" applyBorder="1" applyAlignment="1">
      <alignment horizontal="left" vertical="center" wrapText="1"/>
    </xf>
    <xf numFmtId="0" fontId="74" fillId="0" borderId="22" xfId="0" applyFont="1" applyBorder="1" applyAlignment="1">
      <alignment horizontal="center" vertical="center" wrapText="1"/>
    </xf>
    <xf numFmtId="0" fontId="74" fillId="0" borderId="22" xfId="0" applyFont="1" applyBorder="1" applyAlignment="1">
      <alignment horizontal="left" vertical="center" wrapText="1"/>
    </xf>
    <xf numFmtId="2" fontId="74"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2" fontId="75" fillId="36" borderId="10" xfId="0" applyNumberFormat="1" applyFont="1" applyFill="1" applyBorder="1" applyAlignment="1">
      <alignment horizontal="left" vertical="center"/>
    </xf>
    <xf numFmtId="0" fontId="74" fillId="0" borderId="22" xfId="0" applyFont="1" applyFill="1" applyBorder="1" applyAlignment="1">
      <alignment horizontal="left" vertical="center"/>
    </xf>
    <xf numFmtId="0" fontId="74" fillId="0" borderId="10" xfId="0" applyFont="1" applyBorder="1" applyAlignment="1">
      <alignment horizontal="left" vertical="center"/>
    </xf>
    <xf numFmtId="9" fontId="75" fillId="0" borderId="10" xfId="0" applyNumberFormat="1" applyFont="1" applyBorder="1" applyAlignment="1">
      <alignment horizontal="center" vertical="center"/>
    </xf>
    <xf numFmtId="0" fontId="74" fillId="0" borderId="10" xfId="0" applyFont="1" applyFill="1" applyBorder="1" applyAlignment="1">
      <alignment vertical="center" wrapText="1"/>
    </xf>
    <xf numFmtId="0" fontId="74" fillId="0" borderId="10" xfId="0" applyFont="1" applyFill="1" applyBorder="1" applyAlignment="1">
      <alignment wrapText="1"/>
    </xf>
    <xf numFmtId="0" fontId="70" fillId="0" borderId="23"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3" xfId="0" applyFont="1" applyBorder="1" applyAlignment="1">
      <alignment horizontal="left" vertical="center" wrapText="1"/>
    </xf>
    <xf numFmtId="0" fontId="70" fillId="0" borderId="18" xfId="0" applyFont="1" applyBorder="1" applyAlignment="1">
      <alignment horizontal="left" vertical="center" wrapText="1"/>
    </xf>
    <xf numFmtId="0" fontId="70" fillId="0" borderId="24" xfId="0" applyFont="1" applyBorder="1" applyAlignment="1">
      <alignment horizontal="left" vertical="center" wrapText="1"/>
    </xf>
    <xf numFmtId="0" fontId="70" fillId="0" borderId="10"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24"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18" xfId="0" applyFont="1" applyBorder="1" applyAlignment="1">
      <alignment horizontal="center" vertical="center" wrapText="1"/>
    </xf>
    <xf numFmtId="0" fontId="84" fillId="0" borderId="24" xfId="0" applyFont="1" applyBorder="1" applyAlignment="1">
      <alignment horizontal="center" vertical="center" wrapText="1"/>
    </xf>
    <xf numFmtId="0" fontId="85" fillId="0" borderId="23"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24" xfId="0" applyFont="1" applyBorder="1" applyAlignment="1">
      <alignment horizontal="center" vertical="center" wrapText="1"/>
    </xf>
    <xf numFmtId="9" fontId="70" fillId="37" borderId="23" xfId="59" applyFont="1" applyFill="1" applyBorder="1" applyAlignment="1">
      <alignment horizontal="center" vertical="center" wrapText="1"/>
    </xf>
    <xf numFmtId="9" fontId="70" fillId="37" borderId="18" xfId="59" applyFont="1" applyFill="1" applyBorder="1" applyAlignment="1">
      <alignment horizontal="center" vertical="center" wrapText="1"/>
    </xf>
    <xf numFmtId="9" fontId="70" fillId="37" borderId="24" xfId="59" applyFont="1" applyFill="1" applyBorder="1" applyAlignment="1">
      <alignment horizontal="center" vertical="center" wrapText="1"/>
    </xf>
    <xf numFmtId="0" fontId="76" fillId="0" borderId="11"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10" xfId="0" applyFont="1" applyBorder="1" applyAlignment="1">
      <alignment horizontal="left" vertical="center"/>
    </xf>
    <xf numFmtId="0" fontId="70" fillId="0" borderId="10" xfId="0" applyFont="1" applyBorder="1" applyAlignment="1">
      <alignment horizontal="left" vertical="center" wrapText="1"/>
    </xf>
    <xf numFmtId="0" fontId="75" fillId="0" borderId="11"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10" xfId="0" applyFont="1" applyBorder="1" applyAlignment="1">
      <alignment horizontal="center" vertical="center" wrapText="1"/>
    </xf>
    <xf numFmtId="0" fontId="75" fillId="33" borderId="11" xfId="0" applyFont="1" applyFill="1" applyBorder="1" applyAlignment="1">
      <alignment horizontal="center" vertical="center" wrapText="1"/>
    </xf>
    <xf numFmtId="0" fontId="75" fillId="33" borderId="25" xfId="0" applyFont="1" applyFill="1" applyBorder="1" applyAlignment="1">
      <alignment horizontal="center" vertical="center" wrapText="1"/>
    </xf>
    <xf numFmtId="0" fontId="4" fillId="0" borderId="27" xfId="56" applyFont="1" applyBorder="1" applyAlignment="1">
      <alignment horizontal="center" vertical="center"/>
      <protection/>
    </xf>
    <xf numFmtId="0" fontId="4" fillId="0" borderId="28" xfId="56" applyFont="1" applyBorder="1" applyAlignment="1">
      <alignment horizontal="center" vertical="center"/>
      <protection/>
    </xf>
    <xf numFmtId="0" fontId="15" fillId="0" borderId="28" xfId="56" applyFont="1" applyBorder="1" applyAlignment="1">
      <alignment horizontal="center" vertical="center" wrapText="1"/>
      <protection/>
    </xf>
    <xf numFmtId="0" fontId="15" fillId="0" borderId="28" xfId="56" applyFont="1" applyBorder="1" applyAlignment="1">
      <alignment horizontal="center" vertical="center"/>
      <protection/>
    </xf>
    <xf numFmtId="0" fontId="16" fillId="0" borderId="29" xfId="56" applyFont="1" applyBorder="1" applyAlignment="1">
      <alignment horizontal="left" vertical="center" wrapText="1"/>
      <protection/>
    </xf>
    <xf numFmtId="0" fontId="16" fillId="0" borderId="30" xfId="56" applyFont="1" applyBorder="1" applyAlignment="1">
      <alignment horizontal="left" vertical="center"/>
      <protection/>
    </xf>
    <xf numFmtId="0" fontId="16" fillId="0" borderId="31" xfId="56" applyFont="1" applyBorder="1" applyAlignment="1">
      <alignment horizontal="left" vertical="center"/>
      <protection/>
    </xf>
    <xf numFmtId="0" fontId="4" fillId="0" borderId="32" xfId="56" applyFont="1" applyBorder="1" applyAlignment="1">
      <alignment horizontal="center" vertical="center"/>
      <protection/>
    </xf>
    <xf numFmtId="0" fontId="19" fillId="38" borderId="17" xfId="56" applyFont="1" applyFill="1" applyBorder="1" applyAlignment="1">
      <alignment horizontal="left" vertical="center"/>
      <protection/>
    </xf>
    <xf numFmtId="0" fontId="19" fillId="38" borderId="18" xfId="56" applyFont="1" applyFill="1" applyBorder="1" applyAlignment="1">
      <alignment horizontal="left" vertical="center"/>
      <protection/>
    </xf>
    <xf numFmtId="0" fontId="19" fillId="38" borderId="24" xfId="56" applyFont="1" applyFill="1" applyBorder="1" applyAlignment="1">
      <alignment horizontal="left" vertical="center"/>
      <protection/>
    </xf>
    <xf numFmtId="0" fontId="18" fillId="0" borderId="23" xfId="56" applyFont="1" applyBorder="1" applyAlignment="1">
      <alignment horizontal="left" vertical="center"/>
      <protection/>
    </xf>
    <xf numFmtId="0" fontId="18" fillId="0" borderId="18" xfId="56" applyFont="1" applyBorder="1" applyAlignment="1">
      <alignment horizontal="left" vertical="center"/>
      <protection/>
    </xf>
    <xf numFmtId="0" fontId="18" fillId="0" borderId="33" xfId="56" applyFont="1" applyBorder="1" applyAlignment="1">
      <alignment horizontal="left" vertical="center"/>
      <protection/>
    </xf>
    <xf numFmtId="0" fontId="19" fillId="38" borderId="34" xfId="56" applyFont="1" applyFill="1" applyBorder="1" applyAlignment="1">
      <alignment horizontal="center" vertical="center"/>
      <protection/>
    </xf>
    <xf numFmtId="0" fontId="19" fillId="38" borderId="10" xfId="56" applyFont="1" applyFill="1" applyBorder="1" applyAlignment="1">
      <alignment horizontal="center" vertical="center"/>
      <protection/>
    </xf>
    <xf numFmtId="0" fontId="19" fillId="38" borderId="23" xfId="56" applyFont="1" applyFill="1" applyBorder="1" applyAlignment="1">
      <alignment horizontal="center" vertical="center"/>
      <protection/>
    </xf>
    <xf numFmtId="0" fontId="19" fillId="38" borderId="18" xfId="56" applyFont="1" applyFill="1" applyBorder="1" applyAlignment="1">
      <alignment horizontal="center" vertical="center"/>
      <protection/>
    </xf>
    <xf numFmtId="0" fontId="19" fillId="38" borderId="33" xfId="56" applyFont="1" applyFill="1" applyBorder="1" applyAlignment="1">
      <alignment horizontal="center" vertical="center"/>
      <protection/>
    </xf>
    <xf numFmtId="0" fontId="18" fillId="0" borderId="34" xfId="56" applyFont="1" applyBorder="1" applyAlignment="1">
      <alignment horizontal="center" vertical="center" wrapText="1"/>
      <protection/>
    </xf>
    <xf numFmtId="0" fontId="18" fillId="0" borderId="10" xfId="56" applyFont="1" applyBorder="1" applyAlignment="1">
      <alignment horizontal="center" vertical="center" wrapText="1"/>
      <protection/>
    </xf>
    <xf numFmtId="0" fontId="18" fillId="39" borderId="12" xfId="56" applyFont="1" applyFill="1" applyBorder="1" applyAlignment="1">
      <alignment horizontal="center" vertical="center" wrapText="1"/>
      <protection/>
    </xf>
    <xf numFmtId="0" fontId="18" fillId="39" borderId="13" xfId="56" applyFont="1" applyFill="1" applyBorder="1" applyAlignment="1">
      <alignment horizontal="center" vertical="center" wrapText="1"/>
      <protection/>
    </xf>
    <xf numFmtId="0" fontId="18" fillId="39" borderId="35" xfId="56" applyFont="1" applyFill="1" applyBorder="1" applyAlignment="1">
      <alignment horizontal="center" vertical="center" wrapText="1"/>
      <protection/>
    </xf>
    <xf numFmtId="0" fontId="19" fillId="40" borderId="34" xfId="56" applyFont="1" applyFill="1" applyBorder="1" applyAlignment="1">
      <alignment horizontal="center" vertical="center"/>
      <protection/>
    </xf>
    <xf numFmtId="0" fontId="19" fillId="40" borderId="10" xfId="56" applyFont="1" applyFill="1" applyBorder="1" applyAlignment="1">
      <alignment horizontal="center" vertical="center"/>
      <protection/>
    </xf>
    <xf numFmtId="0" fontId="19" fillId="40" borderId="23" xfId="56" applyFont="1" applyFill="1" applyBorder="1" applyAlignment="1">
      <alignment horizontal="center" vertical="center" wrapText="1"/>
      <protection/>
    </xf>
    <xf numFmtId="0" fontId="19" fillId="40" borderId="18" xfId="56" applyFont="1" applyFill="1" applyBorder="1" applyAlignment="1">
      <alignment horizontal="center" vertical="center" wrapText="1"/>
      <protection/>
    </xf>
    <xf numFmtId="0" fontId="19" fillId="40" borderId="33" xfId="56" applyFont="1" applyFill="1" applyBorder="1" applyAlignment="1">
      <alignment horizontal="center" vertical="center" wrapText="1"/>
      <protection/>
    </xf>
    <xf numFmtId="0" fontId="18" fillId="0" borderId="34" xfId="56" applyFont="1" applyBorder="1" applyAlignment="1">
      <alignment horizontal="left" vertical="center" wrapText="1"/>
      <protection/>
    </xf>
    <xf numFmtId="0" fontId="18" fillId="0" borderId="10" xfId="56" applyFont="1" applyBorder="1" applyAlignment="1">
      <alignment horizontal="left" vertical="center" wrapText="1"/>
      <protection/>
    </xf>
    <xf numFmtId="9" fontId="18" fillId="0" borderId="10" xfId="56" applyNumberFormat="1" applyFont="1" applyBorder="1" applyAlignment="1">
      <alignment horizontal="center" vertical="center" wrapText="1"/>
      <protection/>
    </xf>
    <xf numFmtId="0" fontId="18" fillId="0" borderId="22" xfId="56" applyFont="1" applyBorder="1" applyAlignment="1">
      <alignment horizontal="center" vertical="center" wrapText="1"/>
      <protection/>
    </xf>
    <xf numFmtId="0" fontId="19" fillId="40" borderId="17" xfId="56" applyFont="1" applyFill="1" applyBorder="1" applyAlignment="1">
      <alignment horizontal="center" vertical="center"/>
      <protection/>
    </xf>
    <xf numFmtId="0" fontId="19" fillId="40" borderId="18" xfId="56" applyFont="1" applyFill="1" applyBorder="1" applyAlignment="1">
      <alignment horizontal="center" vertical="center"/>
      <protection/>
    </xf>
    <xf numFmtId="0" fontId="19" fillId="40" borderId="33" xfId="56" applyFont="1" applyFill="1" applyBorder="1" applyAlignment="1">
      <alignment horizontal="center" vertical="center"/>
      <protection/>
    </xf>
    <xf numFmtId="0" fontId="19" fillId="40" borderId="23" xfId="56" applyFont="1" applyFill="1" applyBorder="1" applyAlignment="1">
      <alignment horizontal="center" vertical="center"/>
      <protection/>
    </xf>
    <xf numFmtId="9" fontId="18" fillId="0" borderId="17" xfId="56" applyNumberFormat="1" applyFont="1" applyBorder="1" applyAlignment="1">
      <alignment horizontal="center" vertical="center" wrapText="1"/>
      <protection/>
    </xf>
    <xf numFmtId="0" fontId="18" fillId="0" borderId="18" xfId="56" applyFont="1" applyBorder="1" applyAlignment="1">
      <alignment horizontal="center" vertical="center" wrapText="1"/>
      <protection/>
    </xf>
    <xf numFmtId="0" fontId="19" fillId="40" borderId="24" xfId="56" applyFont="1" applyFill="1" applyBorder="1" applyAlignment="1">
      <alignment horizontal="center" vertical="center"/>
      <protection/>
    </xf>
    <xf numFmtId="0" fontId="18" fillId="0" borderId="24" xfId="56" applyFont="1" applyBorder="1" applyAlignment="1">
      <alignment horizontal="center" vertical="center" wrapText="1"/>
      <protection/>
    </xf>
    <xf numFmtId="9" fontId="18" fillId="0" borderId="23" xfId="56" applyNumberFormat="1" applyFont="1" applyBorder="1" applyAlignment="1">
      <alignment horizontal="center" vertical="center" wrapText="1"/>
      <protection/>
    </xf>
    <xf numFmtId="0" fontId="18" fillId="0" borderId="33" xfId="56" applyFont="1" applyBorder="1" applyAlignment="1">
      <alignment horizontal="center" vertical="center" wrapText="1"/>
      <protection/>
    </xf>
    <xf numFmtId="0" fontId="19" fillId="40" borderId="36" xfId="56" applyFont="1" applyFill="1" applyBorder="1" applyAlignment="1">
      <alignment horizontal="center" vertical="center"/>
      <protection/>
    </xf>
    <xf numFmtId="0" fontId="19" fillId="40" borderId="13" xfId="56" applyFont="1" applyFill="1" applyBorder="1" applyAlignment="1">
      <alignment horizontal="center" vertical="center"/>
      <protection/>
    </xf>
    <xf numFmtId="0" fontId="19" fillId="40" borderId="37" xfId="56" applyFont="1" applyFill="1" applyBorder="1" applyAlignment="1">
      <alignment horizontal="center" vertical="center"/>
      <protection/>
    </xf>
    <xf numFmtId="0" fontId="19" fillId="40" borderId="15" xfId="56" applyFont="1" applyFill="1" applyBorder="1" applyAlignment="1">
      <alignment horizontal="center" vertical="center"/>
      <protection/>
    </xf>
    <xf numFmtId="0" fontId="19" fillId="40" borderId="0" xfId="56" applyFont="1" applyFill="1" applyBorder="1" applyAlignment="1">
      <alignment horizontal="center" vertical="center"/>
      <protection/>
    </xf>
    <xf numFmtId="0" fontId="19" fillId="40" borderId="38" xfId="56" applyFont="1" applyFill="1" applyBorder="1" applyAlignment="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wrapText="1"/>
    </xf>
    <xf numFmtId="0" fontId="0" fillId="0" borderId="18"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center" vertical="center"/>
    </xf>
    <xf numFmtId="0" fontId="19" fillId="40" borderId="39" xfId="56" applyFont="1" applyFill="1" applyBorder="1" applyAlignment="1">
      <alignment horizontal="center" vertical="center"/>
      <protection/>
    </xf>
    <xf numFmtId="0" fontId="19" fillId="40" borderId="40" xfId="56" applyFont="1" applyFill="1" applyBorder="1" applyAlignment="1">
      <alignment horizontal="center" vertical="center"/>
      <protection/>
    </xf>
    <xf numFmtId="0" fontId="19" fillId="40" borderId="41" xfId="56" applyFont="1" applyFill="1" applyBorder="1" applyAlignment="1">
      <alignment horizontal="center" vertical="center"/>
      <protection/>
    </xf>
    <xf numFmtId="0" fontId="0" fillId="33" borderId="24" xfId="0" applyFill="1" applyBorder="1" applyAlignment="1">
      <alignment horizontal="center" vertical="center" wrapText="1"/>
    </xf>
    <xf numFmtId="0" fontId="0" fillId="33" borderId="10" xfId="0" applyFill="1" applyBorder="1" applyAlignment="1">
      <alignment horizontal="center" vertical="center" wrapText="1"/>
    </xf>
    <xf numFmtId="0" fontId="79" fillId="0" borderId="26" xfId="0" applyFont="1" applyBorder="1" applyAlignment="1">
      <alignment horizontal="center" vertical="center" wrapText="1"/>
    </xf>
    <xf numFmtId="0" fontId="79" fillId="0" borderId="10" xfId="0" applyFont="1" applyBorder="1" applyAlignment="1">
      <alignment horizontal="center" vertical="center" wrapText="1"/>
    </xf>
    <xf numFmtId="0" fontId="69" fillId="0" borderId="10" xfId="0" applyFont="1" applyBorder="1" applyAlignment="1">
      <alignment horizontal="center" vertical="center" wrapText="1"/>
    </xf>
    <xf numFmtId="14" fontId="69" fillId="0" borderId="10" xfId="0" applyNumberFormat="1" applyFont="1" applyBorder="1" applyAlignment="1">
      <alignment horizontal="center" vertical="center" wrapText="1"/>
    </xf>
    <xf numFmtId="0" fontId="70" fillId="0" borderId="10" xfId="0" applyFont="1" applyBorder="1" applyAlignment="1">
      <alignment horizontal="justify" vertical="center" wrapText="1"/>
    </xf>
    <xf numFmtId="0" fontId="18" fillId="0" borderId="17" xfId="56" applyFont="1" applyBorder="1" applyAlignment="1">
      <alignment horizontal="center" vertical="center" wrapText="1"/>
      <protection/>
    </xf>
    <xf numFmtId="0" fontId="18" fillId="33" borderId="10" xfId="56" applyFont="1" applyFill="1" applyBorder="1" applyAlignment="1">
      <alignment horizontal="center" vertical="center" wrapText="1"/>
      <protection/>
    </xf>
    <xf numFmtId="0" fontId="19" fillId="40" borderId="19" xfId="56" applyFont="1" applyFill="1" applyBorder="1" applyAlignment="1">
      <alignment horizontal="center" vertical="center"/>
      <protection/>
    </xf>
    <xf numFmtId="0" fontId="19" fillId="40" borderId="20" xfId="56" applyFont="1" applyFill="1" applyBorder="1" applyAlignment="1">
      <alignment horizontal="center" vertical="center"/>
      <protection/>
    </xf>
    <xf numFmtId="0" fontId="19" fillId="40" borderId="42" xfId="56" applyFont="1" applyFill="1" applyBorder="1" applyAlignment="1">
      <alignment horizontal="center" vertical="center"/>
      <protection/>
    </xf>
    <xf numFmtId="0" fontId="0" fillId="33" borderId="10" xfId="0" applyFill="1" applyBorder="1" applyAlignment="1">
      <alignment horizontal="center"/>
    </xf>
    <xf numFmtId="0" fontId="18" fillId="0" borderId="34" xfId="56" applyFont="1" applyBorder="1" applyAlignment="1">
      <alignment horizontal="justify" vertical="center" wrapText="1"/>
      <protection/>
    </xf>
    <xf numFmtId="0" fontId="18" fillId="0" borderId="10" xfId="56" applyFont="1" applyBorder="1" applyAlignment="1">
      <alignment horizontal="justify"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647700</xdr:colOff>
      <xdr:row>0</xdr:row>
      <xdr:rowOff>104775</xdr:rowOff>
    </xdr:from>
    <xdr:to>
      <xdr:col>15</xdr:col>
      <xdr:colOff>666750</xdr:colOff>
      <xdr:row>0</xdr:row>
      <xdr:rowOff>1543050</xdr:rowOff>
    </xdr:to>
    <xdr:pic>
      <xdr:nvPicPr>
        <xdr:cNvPr id="1" name="Picture 31"/>
        <xdr:cNvPicPr preferRelativeResize="1">
          <a:picLocks noChangeAspect="1"/>
        </xdr:cNvPicPr>
      </xdr:nvPicPr>
      <xdr:blipFill>
        <a:blip r:embed="rId1"/>
        <a:stretch>
          <a:fillRect/>
        </a:stretch>
      </xdr:blipFill>
      <xdr:spPr>
        <a:xfrm>
          <a:off x="20354925" y="104775"/>
          <a:ext cx="1362075" cy="1438275"/>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1419225</xdr:colOff>
      <xdr:row>0</xdr:row>
      <xdr:rowOff>1390650</xdr:rowOff>
    </xdr:to>
    <xdr:pic>
      <xdr:nvPicPr>
        <xdr:cNvPr id="1" name="Picture 1" descr="Escudo Bogotá_sds_color"/>
        <xdr:cNvPicPr preferRelativeResize="1">
          <a:picLocks noChangeAspect="1"/>
        </xdr:cNvPicPr>
      </xdr:nvPicPr>
      <xdr:blipFill>
        <a:blip r:embed="rId1"/>
        <a:stretch>
          <a:fillRect/>
        </a:stretch>
      </xdr:blipFill>
      <xdr:spPr>
        <a:xfrm>
          <a:off x="219075" y="104775"/>
          <a:ext cx="1200150" cy="1285875"/>
        </a:xfrm>
        <a:prstGeom prst="rect">
          <a:avLst/>
        </a:prstGeom>
        <a:noFill/>
        <a:ln w="9525" cmpd="sng">
          <a:noFill/>
        </a:ln>
      </xdr:spPr>
    </xdr:pic>
    <xdr:clientData/>
  </xdr:twoCellAnchor>
  <xdr:twoCellAnchor editAs="oneCell">
    <xdr:from>
      <xdr:col>16</xdr:col>
      <xdr:colOff>1790700</xdr:colOff>
      <xdr:row>0</xdr:row>
      <xdr:rowOff>66675</xdr:rowOff>
    </xdr:from>
    <xdr:to>
      <xdr:col>16</xdr:col>
      <xdr:colOff>3048000</xdr:colOff>
      <xdr:row>0</xdr:row>
      <xdr:rowOff>1381125</xdr:rowOff>
    </xdr:to>
    <xdr:pic>
      <xdr:nvPicPr>
        <xdr:cNvPr id="2" name="Picture 31"/>
        <xdr:cNvPicPr preferRelativeResize="1">
          <a:picLocks noChangeAspect="1"/>
        </xdr:cNvPicPr>
      </xdr:nvPicPr>
      <xdr:blipFill>
        <a:blip r:embed="rId2"/>
        <a:stretch>
          <a:fillRect/>
        </a:stretch>
      </xdr:blipFill>
      <xdr:spPr>
        <a:xfrm>
          <a:off x="25917525" y="6667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8"/>
  <sheetViews>
    <sheetView showGridLines="0" view="pageBreakPreview" zoomScale="80" zoomScaleNormal="60" zoomScaleSheetLayoutView="80" zoomScalePageLayoutView="54" workbookViewId="0" topLeftCell="B1">
      <selection activeCell="K14" sqref="K14"/>
    </sheetView>
  </sheetViews>
  <sheetFormatPr defaultColWidth="11.421875" defaultRowHeight="15"/>
  <cols>
    <col min="1" max="1" width="24.28125" style="2" customWidth="1"/>
    <col min="2" max="2" width="19.8515625" style="2" customWidth="1"/>
    <col min="3" max="3" width="23.57421875" style="2" customWidth="1"/>
    <col min="4" max="4" width="17.140625" style="2" bestFit="1" customWidth="1"/>
    <col min="5" max="6" width="18.8515625" style="2" bestFit="1" customWidth="1"/>
    <col min="7" max="7" width="17.7109375" style="2" customWidth="1"/>
    <col min="8" max="8" width="26.140625" style="2" customWidth="1"/>
    <col min="9" max="9" width="18.8515625" style="2" bestFit="1" customWidth="1"/>
    <col min="10" max="10" width="17.00390625" style="2" customWidth="1"/>
    <col min="11" max="11" width="30.8515625" style="2" bestFit="1" customWidth="1"/>
    <col min="12" max="12" width="20.57421875" style="2" customWidth="1"/>
    <col min="13" max="13" width="18.421875" style="2" customWidth="1"/>
    <col min="14" max="14" width="23.421875" style="2" bestFit="1" customWidth="1"/>
    <col min="15" max="15" width="20.140625" style="2" bestFit="1" customWidth="1"/>
    <col min="16" max="16" width="18.421875" style="2" customWidth="1"/>
    <col min="17" max="68" width="11.421875" style="2" customWidth="1"/>
    <col min="69" max="70" width="0" style="2" hidden="1" customWidth="1"/>
    <col min="71" max="16384" width="11.421875" style="2" customWidth="1"/>
  </cols>
  <sheetData>
    <row r="1" spans="1:16" s="1" customFormat="1" ht="126.75" customHeight="1">
      <c r="A1" s="15"/>
      <c r="B1" s="101" t="s">
        <v>27</v>
      </c>
      <c r="C1" s="102"/>
      <c r="D1" s="102"/>
      <c r="E1" s="102"/>
      <c r="F1" s="102"/>
      <c r="G1" s="102"/>
      <c r="H1" s="102"/>
      <c r="I1" s="102"/>
      <c r="J1" s="102"/>
      <c r="K1" s="103"/>
      <c r="L1" s="104" t="s">
        <v>32</v>
      </c>
      <c r="M1" s="105"/>
      <c r="N1" s="106"/>
      <c r="O1" s="107"/>
      <c r="P1" s="107"/>
    </row>
    <row r="2" spans="1:16" s="1" customFormat="1" ht="36">
      <c r="A2" s="21" t="s">
        <v>28</v>
      </c>
      <c r="B2" s="108"/>
      <c r="C2" s="109"/>
      <c r="D2" s="109"/>
      <c r="E2" s="109"/>
      <c r="F2" s="109"/>
      <c r="G2" s="109"/>
      <c r="H2" s="109"/>
      <c r="I2" s="109"/>
      <c r="J2" s="109"/>
      <c r="K2" s="110"/>
      <c r="L2" s="21" t="s">
        <v>26</v>
      </c>
      <c r="M2" s="111"/>
      <c r="N2" s="112"/>
      <c r="O2" s="112"/>
      <c r="P2" s="113"/>
    </row>
    <row r="3" spans="1:71" s="4" customFormat="1" ht="65.25" customHeight="1">
      <c r="A3" s="10" t="s">
        <v>13</v>
      </c>
      <c r="B3" s="11" t="s">
        <v>12</v>
      </c>
      <c r="C3" s="22" t="s">
        <v>29</v>
      </c>
      <c r="D3" s="23" t="s">
        <v>30</v>
      </c>
      <c r="E3" s="10" t="s">
        <v>10</v>
      </c>
      <c r="F3" s="10" t="s">
        <v>11</v>
      </c>
      <c r="G3" s="10" t="s">
        <v>22</v>
      </c>
      <c r="H3" s="10" t="s">
        <v>18</v>
      </c>
      <c r="I3" s="10" t="s">
        <v>17</v>
      </c>
      <c r="J3" s="10" t="s">
        <v>23</v>
      </c>
      <c r="K3" s="10" t="s">
        <v>19</v>
      </c>
      <c r="L3" s="10" t="s">
        <v>20</v>
      </c>
      <c r="M3" s="10" t="s">
        <v>24</v>
      </c>
      <c r="N3" s="10" t="s">
        <v>25</v>
      </c>
      <c r="O3" s="10" t="s">
        <v>21</v>
      </c>
      <c r="P3" s="10" t="s">
        <v>7</v>
      </c>
      <c r="BQ3" s="5" t="s">
        <v>2</v>
      </c>
      <c r="BR3" s="7" t="s">
        <v>0</v>
      </c>
      <c r="BS3" s="6"/>
    </row>
    <row r="4" spans="1:70" s="3" customFormat="1" ht="195.75" customHeight="1">
      <c r="A4" s="14" t="s">
        <v>33</v>
      </c>
      <c r="B4" s="56" t="s">
        <v>145</v>
      </c>
      <c r="C4" s="120" t="s">
        <v>149</v>
      </c>
      <c r="D4" s="27">
        <v>0.1</v>
      </c>
      <c r="E4" s="25">
        <f>+2!D8</f>
        <v>0.2</v>
      </c>
      <c r="F4" s="24">
        <f>+2!E8</f>
        <v>0.2</v>
      </c>
      <c r="G4" s="24">
        <f>+2!F8</f>
        <v>0.30000000000000004</v>
      </c>
      <c r="H4" s="24">
        <f>+2!G8</f>
        <v>0</v>
      </c>
      <c r="I4" s="24">
        <f>+2!H8</f>
        <v>0</v>
      </c>
      <c r="J4" s="24">
        <f>+2!I8</f>
        <v>0.30000000000000004</v>
      </c>
      <c r="K4" s="24">
        <f>+2!J8</f>
        <v>0</v>
      </c>
      <c r="L4" s="24">
        <f>+2!K8</f>
        <v>0</v>
      </c>
      <c r="M4" s="24">
        <f>+2!L8</f>
        <v>0.2</v>
      </c>
      <c r="N4" s="24">
        <f>+2!M8</f>
        <v>0</v>
      </c>
      <c r="O4" s="24">
        <f>+2!N8</f>
        <v>0</v>
      </c>
      <c r="P4" s="24">
        <f>+2!O8</f>
        <v>0</v>
      </c>
      <c r="BQ4" s="5"/>
      <c r="BR4" s="7"/>
    </row>
    <row r="5" spans="1:70" s="3" customFormat="1" ht="48.75" customHeight="1">
      <c r="A5" s="14" t="s">
        <v>34</v>
      </c>
      <c r="B5" s="57" t="s">
        <v>146</v>
      </c>
      <c r="C5" s="121"/>
      <c r="D5" s="27">
        <v>0.15</v>
      </c>
      <c r="E5" s="25">
        <f>+2!D29</f>
        <v>0.23</v>
      </c>
      <c r="F5" s="25">
        <f>+2!E29</f>
        <v>0.23</v>
      </c>
      <c r="G5" s="25">
        <f>+2!F29</f>
        <v>0.18</v>
      </c>
      <c r="H5" s="25">
        <f>+2!G29</f>
        <v>0</v>
      </c>
      <c r="I5" s="25">
        <f>+2!H29</f>
        <v>0</v>
      </c>
      <c r="J5" s="25">
        <f>+2!I29</f>
        <v>0.41000000000000003</v>
      </c>
      <c r="K5" s="25">
        <f>+2!J29</f>
        <v>0</v>
      </c>
      <c r="L5" s="25">
        <f>+2!K29</f>
        <v>0</v>
      </c>
      <c r="M5" s="25">
        <f>+2!L29</f>
        <v>0.18</v>
      </c>
      <c r="N5" s="25">
        <f>+2!M29</f>
        <v>0</v>
      </c>
      <c r="O5" s="25">
        <f>+2!N29</f>
        <v>0</v>
      </c>
      <c r="P5" s="25">
        <f>+2!O29</f>
        <v>0</v>
      </c>
      <c r="BQ5" s="5"/>
      <c r="BR5" s="7"/>
    </row>
    <row r="6" spans="1:70" s="3" customFormat="1" ht="48.75" customHeight="1">
      <c r="A6" s="14" t="s">
        <v>35</v>
      </c>
      <c r="B6" s="57" t="s">
        <v>147</v>
      </c>
      <c r="C6" s="121"/>
      <c r="D6" s="27">
        <v>0.6</v>
      </c>
      <c r="E6" s="25">
        <f>+2!D40</f>
        <v>0.32499999999999996</v>
      </c>
      <c r="F6" s="25">
        <f>+2!E40</f>
        <v>0.32499999999999996</v>
      </c>
      <c r="G6" s="25">
        <f>+2!F40</f>
        <v>0.22499999999999998</v>
      </c>
      <c r="H6" s="25">
        <f>+2!G40</f>
        <v>0</v>
      </c>
      <c r="I6" s="25">
        <f>+2!H40</f>
        <v>0</v>
      </c>
      <c r="J6" s="25">
        <f>+2!I40</f>
        <v>0.22499999999999998</v>
      </c>
      <c r="K6" s="25">
        <f>+2!J40</f>
        <v>0</v>
      </c>
      <c r="L6" s="25">
        <f>+2!K40</f>
        <v>0</v>
      </c>
      <c r="M6" s="25">
        <f>+2!L40</f>
        <v>0.22499999999999998</v>
      </c>
      <c r="N6" s="25">
        <f>+2!M40</f>
        <v>0</v>
      </c>
      <c r="O6" s="25">
        <f>+2!N40</f>
        <v>0</v>
      </c>
      <c r="P6" s="25">
        <f>+2!O40</f>
        <v>0</v>
      </c>
      <c r="BQ6" s="5"/>
      <c r="BR6" s="7"/>
    </row>
    <row r="7" spans="1:71" ht="48.75" customHeight="1">
      <c r="A7" s="14" t="s">
        <v>36</v>
      </c>
      <c r="B7" s="57" t="s">
        <v>148</v>
      </c>
      <c r="C7" s="122"/>
      <c r="D7" s="27">
        <v>0.15</v>
      </c>
      <c r="E7" s="25">
        <f>+2!D46</f>
        <v>0.4</v>
      </c>
      <c r="F7" s="25">
        <f>+2!E46</f>
        <v>0.4</v>
      </c>
      <c r="G7" s="25">
        <f>+2!F46</f>
        <v>0.2</v>
      </c>
      <c r="H7" s="25">
        <f>+2!G46</f>
        <v>0</v>
      </c>
      <c r="I7" s="25">
        <f>+2!H46</f>
        <v>0</v>
      </c>
      <c r="J7" s="25">
        <f>+2!I46</f>
        <v>0.2</v>
      </c>
      <c r="K7" s="25">
        <f>+2!J46</f>
        <v>0</v>
      </c>
      <c r="L7" s="25">
        <f>+2!K46</f>
        <v>0</v>
      </c>
      <c r="M7" s="25">
        <f>+2!L46</f>
        <v>0.2</v>
      </c>
      <c r="N7" s="25">
        <f>+2!M46</f>
        <v>0</v>
      </c>
      <c r="O7" s="25">
        <f>+2!N46</f>
        <v>0</v>
      </c>
      <c r="P7" s="25">
        <f>+2!O46</f>
        <v>0</v>
      </c>
      <c r="BQ7" s="5" t="s">
        <v>3</v>
      </c>
      <c r="BR7" s="7" t="s">
        <v>1</v>
      </c>
      <c r="BS7" s="6"/>
    </row>
    <row r="8" spans="1:16" ht="28.5" customHeight="1">
      <c r="A8" s="114" t="s">
        <v>6</v>
      </c>
      <c r="B8" s="115"/>
      <c r="C8" s="116"/>
      <c r="D8" s="26">
        <f>+SUM(D4:D7)</f>
        <v>1</v>
      </c>
      <c r="E8" s="117"/>
      <c r="F8" s="118"/>
      <c r="G8" s="118"/>
      <c r="H8" s="118"/>
      <c r="I8" s="118"/>
      <c r="J8" s="118"/>
      <c r="K8" s="118"/>
      <c r="L8" s="118"/>
      <c r="M8" s="118"/>
      <c r="N8" s="118"/>
      <c r="O8" s="119"/>
      <c r="P8" s="26">
        <f>SUM(P4:P7)</f>
        <v>0</v>
      </c>
    </row>
  </sheetData>
  <sheetProtection/>
  <mergeCells count="8">
    <mergeCell ref="B1:K1"/>
    <mergeCell ref="L1:N1"/>
    <mergeCell ref="O1:P1"/>
    <mergeCell ref="B2:K2"/>
    <mergeCell ref="M2:P2"/>
    <mergeCell ref="A8:C8"/>
    <mergeCell ref="E8:O8"/>
    <mergeCell ref="C4:C7"/>
  </mergeCells>
  <hyperlinks>
    <hyperlink ref="B4" location="'META 1'!A1" display="'META 1'!A1"/>
    <hyperlink ref="B5" location="'META 2'!A1" display="'META 2'!A1"/>
    <hyperlink ref="B6" location="'META 3'!A1" display="'META 3'!A1"/>
    <hyperlink ref="B7" location="'META 4 '!A1" display="'META 4 '!A1"/>
  </hyperlinks>
  <printOptions gridLines="1" horizontalCentered="1" verticalCentered="1"/>
  <pageMargins left="0.1968503937007874" right="0.1968503937007874" top="0.1968503937007874" bottom="0.1968503937007874" header="0.1968503937007874" footer="0.1968503937007874"/>
  <pageSetup orientation="landscape" paperSize="14" scale="40" r:id="rId2"/>
  <drawing r:id="rId1"/>
</worksheet>
</file>

<file path=xl/worksheets/sheet2.xml><?xml version="1.0" encoding="utf-8"?>
<worksheet xmlns="http://schemas.openxmlformats.org/spreadsheetml/2006/main" xmlns:r="http://schemas.openxmlformats.org/officeDocument/2006/relationships">
  <dimension ref="A1:Q116"/>
  <sheetViews>
    <sheetView tabSelected="1" view="pageBreakPreview" zoomScale="70" zoomScaleNormal="60" zoomScaleSheetLayoutView="70" zoomScalePageLayoutView="0" workbookViewId="0" topLeftCell="A33">
      <selection activeCell="P33" sqref="P33"/>
    </sheetView>
  </sheetViews>
  <sheetFormatPr defaultColWidth="11.421875" defaultRowHeight="15"/>
  <cols>
    <col min="1" max="1" width="25.140625" style="0" customWidth="1"/>
    <col min="2" max="2" width="22.28125" style="0" customWidth="1"/>
    <col min="3" max="3" width="18.421875" style="0" bestFit="1" customWidth="1"/>
    <col min="4" max="6" width="16.421875" style="0" customWidth="1"/>
    <col min="7" max="7" width="20.421875" style="0" customWidth="1"/>
    <col min="8" max="8" width="21.140625" style="0" customWidth="1"/>
    <col min="9" max="9" width="16.421875" style="0" customWidth="1"/>
    <col min="10" max="10" width="20.28125" style="0" customWidth="1"/>
    <col min="11" max="12" width="16.421875" style="0" customWidth="1"/>
    <col min="13" max="13" width="19.140625" style="0" customWidth="1"/>
    <col min="14" max="14" width="19.00390625" style="0" customWidth="1"/>
    <col min="15" max="15" width="49.8515625" style="0" customWidth="1"/>
    <col min="16" max="16" width="47.57421875" style="0" customWidth="1"/>
    <col min="17" max="17" width="72.421875" style="0" customWidth="1"/>
  </cols>
  <sheetData>
    <row r="1" spans="1:17" ht="114" customHeight="1">
      <c r="A1" s="13"/>
      <c r="B1" s="107" t="s">
        <v>203</v>
      </c>
      <c r="C1" s="107"/>
      <c r="D1" s="107"/>
      <c r="E1" s="107"/>
      <c r="F1" s="107"/>
      <c r="G1" s="107"/>
      <c r="H1" s="107"/>
      <c r="I1" s="107"/>
      <c r="J1" s="107"/>
      <c r="K1" s="107"/>
      <c r="L1" s="107"/>
      <c r="M1" s="107"/>
      <c r="N1" s="124" t="s">
        <v>204</v>
      </c>
      <c r="O1" s="124"/>
      <c r="P1" s="124"/>
      <c r="Q1" s="13"/>
    </row>
    <row r="2" spans="1:17" ht="31.5">
      <c r="A2" s="14" t="s">
        <v>31</v>
      </c>
      <c r="B2" s="123" t="s">
        <v>184</v>
      </c>
      <c r="C2" s="123"/>
      <c r="D2" s="123"/>
      <c r="E2" s="123"/>
      <c r="F2" s="123"/>
      <c r="G2" s="123"/>
      <c r="H2" s="123"/>
      <c r="I2" s="123"/>
      <c r="J2" s="123"/>
      <c r="K2" s="123"/>
      <c r="L2" s="123"/>
      <c r="M2" s="123"/>
      <c r="N2" s="14" t="s">
        <v>26</v>
      </c>
      <c r="O2" s="123" t="s">
        <v>185</v>
      </c>
      <c r="P2" s="123"/>
      <c r="Q2" s="123"/>
    </row>
    <row r="3" spans="1:17" ht="134.25" customHeight="1">
      <c r="A3" s="10" t="s">
        <v>9</v>
      </c>
      <c r="B3" s="17" t="s">
        <v>4</v>
      </c>
      <c r="C3" s="17" t="s">
        <v>14</v>
      </c>
      <c r="D3" s="18" t="s">
        <v>10</v>
      </c>
      <c r="E3" s="18" t="s">
        <v>11</v>
      </c>
      <c r="F3" s="18" t="s">
        <v>22</v>
      </c>
      <c r="G3" s="18" t="s">
        <v>18</v>
      </c>
      <c r="H3" s="18" t="s">
        <v>17</v>
      </c>
      <c r="I3" s="18" t="s">
        <v>23</v>
      </c>
      <c r="J3" s="18" t="s">
        <v>19</v>
      </c>
      <c r="K3" s="18" t="s">
        <v>20</v>
      </c>
      <c r="L3" s="18" t="s">
        <v>24</v>
      </c>
      <c r="M3" s="18" t="s">
        <v>25</v>
      </c>
      <c r="N3" s="18" t="s">
        <v>21</v>
      </c>
      <c r="O3" s="16" t="s">
        <v>8</v>
      </c>
      <c r="P3" s="16" t="s">
        <v>15</v>
      </c>
      <c r="Q3" s="16" t="s">
        <v>16</v>
      </c>
    </row>
    <row r="4" spans="1:17" ht="30.75" customHeight="1">
      <c r="A4" s="125" t="str">
        <f>+1!A4</f>
        <v>M1
Cumplir al 100%, las actividades propias para el funcionamiento de la Subsecretaria de Gestión Territorial, Participación y Servicio al Ciudadano.</v>
      </c>
      <c r="B4" s="125" t="s">
        <v>205</v>
      </c>
      <c r="C4" s="62" t="s">
        <v>150</v>
      </c>
      <c r="D4" s="60">
        <v>0.05</v>
      </c>
      <c r="E4" s="60">
        <v>0.05</v>
      </c>
      <c r="F4" s="60">
        <v>0.05</v>
      </c>
      <c r="G4" s="60"/>
      <c r="H4" s="60"/>
      <c r="I4" s="60">
        <v>0.05</v>
      </c>
      <c r="J4" s="60"/>
      <c r="K4" s="60"/>
      <c r="L4" s="60">
        <v>0.05</v>
      </c>
      <c r="M4" s="60"/>
      <c r="N4" s="60"/>
      <c r="O4" s="84" t="s">
        <v>186</v>
      </c>
      <c r="P4" s="85" t="s">
        <v>206</v>
      </c>
      <c r="Q4" s="86" t="s">
        <v>207</v>
      </c>
    </row>
    <row r="5" spans="1:17" ht="39.75" customHeight="1">
      <c r="A5" s="126"/>
      <c r="B5" s="126"/>
      <c r="C5" s="93" t="s">
        <v>151</v>
      </c>
      <c r="D5" s="60">
        <v>0.05</v>
      </c>
      <c r="E5" s="60">
        <v>0.05</v>
      </c>
      <c r="F5" s="60">
        <v>0.15</v>
      </c>
      <c r="G5" s="60"/>
      <c r="H5" s="60"/>
      <c r="I5" s="60">
        <v>0.15</v>
      </c>
      <c r="J5" s="60"/>
      <c r="K5" s="60"/>
      <c r="L5" s="60">
        <v>0.05</v>
      </c>
      <c r="M5" s="60"/>
      <c r="N5" s="60"/>
      <c r="O5" s="84" t="s">
        <v>223</v>
      </c>
      <c r="P5" s="90" t="s">
        <v>224</v>
      </c>
      <c r="Q5" s="92" t="s">
        <v>220</v>
      </c>
    </row>
    <row r="6" spans="1:17" ht="37.5" customHeight="1">
      <c r="A6" s="126"/>
      <c r="B6" s="127"/>
      <c r="C6" s="62" t="s">
        <v>152</v>
      </c>
      <c r="D6" s="60">
        <v>0.1</v>
      </c>
      <c r="E6" s="60">
        <v>0.1</v>
      </c>
      <c r="F6" s="60">
        <v>0.1</v>
      </c>
      <c r="G6" s="60"/>
      <c r="H6" s="60"/>
      <c r="I6" s="60">
        <v>0.1</v>
      </c>
      <c r="J6" s="60"/>
      <c r="K6" s="60"/>
      <c r="L6" s="60">
        <v>0.1</v>
      </c>
      <c r="M6" s="60"/>
      <c r="N6" s="60"/>
      <c r="O6" s="84" t="s">
        <v>208</v>
      </c>
      <c r="P6" s="84" t="s">
        <v>187</v>
      </c>
      <c r="Q6" s="84" t="s">
        <v>188</v>
      </c>
    </row>
    <row r="7" spans="1:17" ht="16.5" customHeight="1">
      <c r="A7" s="127"/>
      <c r="B7" s="58" t="s">
        <v>5</v>
      </c>
      <c r="C7" s="58"/>
      <c r="D7" s="61">
        <f>SUM(D4:D6)</f>
        <v>0.2</v>
      </c>
      <c r="E7" s="61">
        <f aca="true" t="shared" si="0" ref="E7:N7">SUM(E4:E6)</f>
        <v>0.2</v>
      </c>
      <c r="F7" s="61">
        <f t="shared" si="0"/>
        <v>0.30000000000000004</v>
      </c>
      <c r="G7" s="61">
        <f t="shared" si="0"/>
        <v>0</v>
      </c>
      <c r="H7" s="61">
        <f t="shared" si="0"/>
        <v>0</v>
      </c>
      <c r="I7" s="61">
        <f t="shared" si="0"/>
        <v>0.30000000000000004</v>
      </c>
      <c r="J7" s="61">
        <f t="shared" si="0"/>
        <v>0</v>
      </c>
      <c r="K7" s="61">
        <f t="shared" si="0"/>
        <v>0</v>
      </c>
      <c r="L7" s="61">
        <f t="shared" si="0"/>
        <v>0.2</v>
      </c>
      <c r="M7" s="61">
        <f t="shared" si="0"/>
        <v>0</v>
      </c>
      <c r="N7" s="61">
        <f t="shared" si="0"/>
        <v>0</v>
      </c>
      <c r="O7" s="58"/>
      <c r="P7" s="58"/>
      <c r="Q7" s="58"/>
    </row>
    <row r="8" spans="1:17" ht="16.5" customHeight="1">
      <c r="A8" s="59"/>
      <c r="B8" s="59" t="s">
        <v>6</v>
      </c>
      <c r="C8" s="59"/>
      <c r="D8" s="73">
        <f>+D7</f>
        <v>0.2</v>
      </c>
      <c r="E8" s="73">
        <f aca="true" t="shared" si="1" ref="E8:N8">+E7</f>
        <v>0.2</v>
      </c>
      <c r="F8" s="73">
        <f t="shared" si="1"/>
        <v>0.30000000000000004</v>
      </c>
      <c r="G8" s="73">
        <f t="shared" si="1"/>
        <v>0</v>
      </c>
      <c r="H8" s="73">
        <f t="shared" si="1"/>
        <v>0</v>
      </c>
      <c r="I8" s="73">
        <f t="shared" si="1"/>
        <v>0.30000000000000004</v>
      </c>
      <c r="J8" s="73">
        <f t="shared" si="1"/>
        <v>0</v>
      </c>
      <c r="K8" s="73">
        <f t="shared" si="1"/>
        <v>0</v>
      </c>
      <c r="L8" s="73">
        <f t="shared" si="1"/>
        <v>0.2</v>
      </c>
      <c r="M8" s="73">
        <f t="shared" si="1"/>
        <v>0</v>
      </c>
      <c r="N8" s="73">
        <f t="shared" si="1"/>
        <v>0</v>
      </c>
      <c r="O8" s="59"/>
      <c r="P8" s="59"/>
      <c r="Q8" s="59"/>
    </row>
    <row r="9" spans="1:17" ht="107.25" customHeight="1">
      <c r="A9" s="125" t="str">
        <f>+1!A5</f>
        <v>M2:
Realizar las acciones necesarias para el Mantenimiento y Sostenibilidad del Sistema  de Gestión de la SDS</v>
      </c>
      <c r="B9" s="63" t="s">
        <v>153</v>
      </c>
      <c r="C9" s="62" t="s">
        <v>158</v>
      </c>
      <c r="D9" s="60">
        <v>0.03</v>
      </c>
      <c r="E9" s="60">
        <v>0.03</v>
      </c>
      <c r="F9" s="60">
        <v>0.03</v>
      </c>
      <c r="G9" s="60"/>
      <c r="H9" s="60"/>
      <c r="I9" s="60">
        <v>0.03</v>
      </c>
      <c r="J9" s="60"/>
      <c r="K9" s="60"/>
      <c r="L9" s="60">
        <v>0.03</v>
      </c>
      <c r="M9" s="60"/>
      <c r="N9" s="60"/>
      <c r="O9" s="99" t="s">
        <v>229</v>
      </c>
      <c r="P9" s="90" t="s">
        <v>233</v>
      </c>
      <c r="Q9" s="92" t="s">
        <v>239</v>
      </c>
    </row>
    <row r="10" spans="1:17" ht="16.5" customHeight="1">
      <c r="A10" s="126"/>
      <c r="B10" s="66" t="s">
        <v>5</v>
      </c>
      <c r="C10" s="67"/>
      <c r="D10" s="77">
        <f>+D9</f>
        <v>0.03</v>
      </c>
      <c r="E10" s="77">
        <f aca="true" t="shared" si="2" ref="E10:L10">+E9</f>
        <v>0.03</v>
      </c>
      <c r="F10" s="77">
        <f t="shared" si="2"/>
        <v>0.03</v>
      </c>
      <c r="G10" s="77">
        <f t="shared" si="2"/>
        <v>0</v>
      </c>
      <c r="H10" s="77">
        <f t="shared" si="2"/>
        <v>0</v>
      </c>
      <c r="I10" s="77">
        <f t="shared" si="2"/>
        <v>0.03</v>
      </c>
      <c r="J10" s="77">
        <f t="shared" si="2"/>
        <v>0</v>
      </c>
      <c r="K10" s="77">
        <f t="shared" si="2"/>
        <v>0</v>
      </c>
      <c r="L10" s="77">
        <f t="shared" si="2"/>
        <v>0.03</v>
      </c>
      <c r="M10" s="77">
        <f>+M9</f>
        <v>0</v>
      </c>
      <c r="N10" s="77">
        <f>+N9</f>
        <v>0</v>
      </c>
      <c r="O10" s="67"/>
      <c r="P10" s="67"/>
      <c r="Q10" s="95"/>
    </row>
    <row r="11" spans="1:17" ht="66.75" customHeight="1">
      <c r="A11" s="126"/>
      <c r="B11" s="68" t="s">
        <v>209</v>
      </c>
      <c r="C11" s="69" t="s">
        <v>159</v>
      </c>
      <c r="D11" s="60">
        <v>0.05</v>
      </c>
      <c r="E11" s="60">
        <v>0.05</v>
      </c>
      <c r="F11" s="60">
        <v>0.05</v>
      </c>
      <c r="G11" s="60"/>
      <c r="H11" s="60"/>
      <c r="I11" s="60">
        <v>0.05</v>
      </c>
      <c r="J11" s="60"/>
      <c r="K11" s="60"/>
      <c r="L11" s="60">
        <v>0.05</v>
      </c>
      <c r="M11" s="60"/>
      <c r="N11" s="60"/>
      <c r="O11" s="99" t="s">
        <v>227</v>
      </c>
      <c r="P11" s="88" t="s">
        <v>234</v>
      </c>
      <c r="Q11" s="96" t="s">
        <v>238</v>
      </c>
    </row>
    <row r="12" spans="1:17" ht="16.5" customHeight="1">
      <c r="A12" s="126"/>
      <c r="B12" s="66" t="s">
        <v>5</v>
      </c>
      <c r="C12" s="67"/>
      <c r="D12" s="77">
        <f>+D11</f>
        <v>0.05</v>
      </c>
      <c r="E12" s="77">
        <f aca="true" t="shared" si="3" ref="E12:N12">+E11</f>
        <v>0.05</v>
      </c>
      <c r="F12" s="77">
        <f t="shared" si="3"/>
        <v>0.05</v>
      </c>
      <c r="G12" s="77">
        <f t="shared" si="3"/>
        <v>0</v>
      </c>
      <c r="H12" s="77">
        <f t="shared" si="3"/>
        <v>0</v>
      </c>
      <c r="I12" s="77">
        <f t="shared" si="3"/>
        <v>0.05</v>
      </c>
      <c r="J12" s="77">
        <f t="shared" si="3"/>
        <v>0</v>
      </c>
      <c r="K12" s="77">
        <f t="shared" si="3"/>
        <v>0</v>
      </c>
      <c r="L12" s="77">
        <f t="shared" si="3"/>
        <v>0.05</v>
      </c>
      <c r="M12" s="77">
        <f t="shared" si="3"/>
        <v>0</v>
      </c>
      <c r="N12" s="77">
        <f t="shared" si="3"/>
        <v>0</v>
      </c>
      <c r="O12" s="67"/>
      <c r="P12" s="67"/>
      <c r="Q12" s="95"/>
    </row>
    <row r="13" spans="1:17" ht="66" customHeight="1">
      <c r="A13" s="126"/>
      <c r="B13" s="128" t="s">
        <v>154</v>
      </c>
      <c r="C13" s="70" t="s">
        <v>160</v>
      </c>
      <c r="D13" s="60">
        <v>0.05</v>
      </c>
      <c r="E13" s="60">
        <v>0.05</v>
      </c>
      <c r="F13" s="60"/>
      <c r="G13" s="60"/>
      <c r="H13" s="60"/>
      <c r="I13" s="60"/>
      <c r="J13" s="60"/>
      <c r="K13" s="60"/>
      <c r="L13" s="60"/>
      <c r="M13" s="60"/>
      <c r="N13" s="60"/>
      <c r="O13" s="88" t="s">
        <v>230</v>
      </c>
      <c r="P13" s="88" t="s">
        <v>235</v>
      </c>
      <c r="Q13" s="97" t="s">
        <v>241</v>
      </c>
    </row>
    <row r="14" spans="1:17" ht="63.75" customHeight="1">
      <c r="A14" s="126"/>
      <c r="B14" s="128"/>
      <c r="C14" s="69" t="s">
        <v>161</v>
      </c>
      <c r="D14" s="60">
        <v>0.05</v>
      </c>
      <c r="E14" s="60">
        <v>0.05</v>
      </c>
      <c r="F14" s="60">
        <v>0.05</v>
      </c>
      <c r="G14" s="60"/>
      <c r="H14" s="60"/>
      <c r="I14" s="60">
        <v>0.05</v>
      </c>
      <c r="J14" s="60"/>
      <c r="K14" s="60"/>
      <c r="L14" s="60">
        <v>0.05</v>
      </c>
      <c r="M14" s="60"/>
      <c r="N14" s="60"/>
      <c r="O14" s="89" t="s">
        <v>232</v>
      </c>
      <c r="P14" s="88" t="s">
        <v>236</v>
      </c>
      <c r="Q14" s="86" t="s">
        <v>240</v>
      </c>
    </row>
    <row r="15" spans="1:17" ht="76.5" customHeight="1">
      <c r="A15" s="126"/>
      <c r="B15" s="128"/>
      <c r="C15" s="70" t="s">
        <v>162</v>
      </c>
      <c r="D15" s="76">
        <v>0.025</v>
      </c>
      <c r="E15" s="76">
        <v>0.025</v>
      </c>
      <c r="F15" s="60"/>
      <c r="G15" s="60"/>
      <c r="H15" s="60"/>
      <c r="I15" s="76">
        <v>0.025</v>
      </c>
      <c r="J15" s="60"/>
      <c r="K15" s="60"/>
      <c r="L15" s="60"/>
      <c r="M15" s="60"/>
      <c r="N15" s="60"/>
      <c r="O15" s="89" t="s">
        <v>231</v>
      </c>
      <c r="P15" s="88" t="s">
        <v>237</v>
      </c>
      <c r="Q15" s="97" t="s">
        <v>241</v>
      </c>
    </row>
    <row r="16" spans="1:17" ht="16.5" customHeight="1">
      <c r="A16" s="126"/>
      <c r="B16" s="66" t="s">
        <v>5</v>
      </c>
      <c r="C16" s="66"/>
      <c r="D16" s="78">
        <f>+SUM(D13:D15)</f>
        <v>0.125</v>
      </c>
      <c r="E16" s="78">
        <f aca="true" t="shared" si="4" ref="E16:N16">+SUM(E13:E15)</f>
        <v>0.125</v>
      </c>
      <c r="F16" s="77">
        <f t="shared" si="4"/>
        <v>0.05</v>
      </c>
      <c r="G16" s="77">
        <f t="shared" si="4"/>
        <v>0</v>
      </c>
      <c r="H16" s="77">
        <f t="shared" si="4"/>
        <v>0</v>
      </c>
      <c r="I16" s="78">
        <f t="shared" si="4"/>
        <v>0.07500000000000001</v>
      </c>
      <c r="J16" s="77">
        <f t="shared" si="4"/>
        <v>0</v>
      </c>
      <c r="K16" s="77">
        <f t="shared" si="4"/>
        <v>0</v>
      </c>
      <c r="L16" s="77">
        <f t="shared" si="4"/>
        <v>0.05</v>
      </c>
      <c r="M16" s="77">
        <f t="shared" si="4"/>
        <v>0</v>
      </c>
      <c r="N16" s="77">
        <f t="shared" si="4"/>
        <v>0</v>
      </c>
      <c r="O16" s="66"/>
      <c r="P16" s="66"/>
      <c r="Q16" s="66"/>
    </row>
    <row r="17" spans="1:17" ht="21.75" customHeight="1">
      <c r="A17" s="126"/>
      <c r="B17" s="129" t="s">
        <v>155</v>
      </c>
      <c r="C17" s="70" t="s">
        <v>163</v>
      </c>
      <c r="D17" s="60"/>
      <c r="E17" s="60"/>
      <c r="F17" s="60"/>
      <c r="G17" s="60"/>
      <c r="H17" s="60"/>
      <c r="I17" s="60">
        <v>0.05</v>
      </c>
      <c r="J17" s="60"/>
      <c r="K17" s="60"/>
      <c r="L17" s="60"/>
      <c r="M17" s="60"/>
      <c r="N17" s="60"/>
      <c r="O17" s="8"/>
      <c r="P17" s="88"/>
      <c r="Q17" s="8"/>
    </row>
    <row r="18" spans="1:17" ht="24" customHeight="1">
      <c r="A18" s="126"/>
      <c r="B18" s="130"/>
      <c r="C18" s="70" t="s">
        <v>210</v>
      </c>
      <c r="D18" s="60"/>
      <c r="E18" s="60"/>
      <c r="F18" s="60"/>
      <c r="G18" s="60"/>
      <c r="H18" s="60"/>
      <c r="I18" s="60">
        <v>0.05</v>
      </c>
      <c r="J18" s="60"/>
      <c r="K18" s="60"/>
      <c r="L18" s="60"/>
      <c r="M18" s="60"/>
      <c r="N18" s="60"/>
      <c r="O18" s="8"/>
      <c r="P18" s="88"/>
      <c r="Q18" s="8"/>
    </row>
    <row r="19" spans="1:17" ht="18.75" customHeight="1">
      <c r="A19" s="126"/>
      <c r="B19" s="130"/>
      <c r="C19" s="70" t="s">
        <v>164</v>
      </c>
      <c r="D19" s="60"/>
      <c r="E19" s="60"/>
      <c r="F19" s="60"/>
      <c r="G19" s="60"/>
      <c r="H19" s="60"/>
      <c r="I19" s="60">
        <v>0.03</v>
      </c>
      <c r="J19" s="60"/>
      <c r="K19" s="60"/>
      <c r="L19" s="60"/>
      <c r="M19" s="60"/>
      <c r="N19" s="60"/>
      <c r="O19" s="8"/>
      <c r="P19" s="88"/>
      <c r="Q19" s="8"/>
    </row>
    <row r="20" spans="1:17" ht="16.5" customHeight="1">
      <c r="A20" s="126"/>
      <c r="B20" s="66" t="s">
        <v>5</v>
      </c>
      <c r="C20" s="66"/>
      <c r="D20" s="77">
        <f>+SUM(D17:D19)</f>
        <v>0</v>
      </c>
      <c r="E20" s="77">
        <f aca="true" t="shared" si="5" ref="E20:N20">+SUM(E17:E19)</f>
        <v>0</v>
      </c>
      <c r="F20" s="77">
        <f t="shared" si="5"/>
        <v>0</v>
      </c>
      <c r="G20" s="77">
        <f t="shared" si="5"/>
        <v>0</v>
      </c>
      <c r="H20" s="77">
        <f t="shared" si="5"/>
        <v>0</v>
      </c>
      <c r="I20" s="77">
        <f t="shared" si="5"/>
        <v>0.13</v>
      </c>
      <c r="J20" s="77">
        <f t="shared" si="5"/>
        <v>0</v>
      </c>
      <c r="K20" s="77">
        <f t="shared" si="5"/>
        <v>0</v>
      </c>
      <c r="L20" s="77">
        <f t="shared" si="5"/>
        <v>0</v>
      </c>
      <c r="M20" s="77">
        <f t="shared" si="5"/>
        <v>0</v>
      </c>
      <c r="N20" s="77">
        <f t="shared" si="5"/>
        <v>0</v>
      </c>
      <c r="O20" s="66"/>
      <c r="P20" s="66"/>
      <c r="Q20" s="66"/>
    </row>
    <row r="21" spans="1:17" ht="23.25" customHeight="1">
      <c r="A21" s="126"/>
      <c r="B21" s="68" t="s">
        <v>156</v>
      </c>
      <c r="C21" s="70" t="s">
        <v>165</v>
      </c>
      <c r="D21" s="72"/>
      <c r="E21" s="72"/>
      <c r="F21" s="72"/>
      <c r="G21" s="72"/>
      <c r="H21" s="72"/>
      <c r="I21" s="98">
        <v>0.05</v>
      </c>
      <c r="J21" s="72"/>
      <c r="K21" s="72"/>
      <c r="L21" s="72"/>
      <c r="M21" s="72"/>
      <c r="N21" s="72"/>
      <c r="O21" s="8"/>
      <c r="P21" s="88"/>
      <c r="Q21" s="8"/>
    </row>
    <row r="22" spans="1:17" ht="16.5" customHeight="1">
      <c r="A22" s="126"/>
      <c r="B22" s="66" t="s">
        <v>5</v>
      </c>
      <c r="C22" s="66"/>
      <c r="D22" s="77">
        <f>+D21</f>
        <v>0</v>
      </c>
      <c r="E22" s="77">
        <f aca="true" t="shared" si="6" ref="E22:N22">+E21</f>
        <v>0</v>
      </c>
      <c r="F22" s="77">
        <f t="shared" si="6"/>
        <v>0</v>
      </c>
      <c r="G22" s="77">
        <f t="shared" si="6"/>
        <v>0</v>
      </c>
      <c r="H22" s="77">
        <f t="shared" si="6"/>
        <v>0</v>
      </c>
      <c r="I22" s="77">
        <f t="shared" si="6"/>
        <v>0.05</v>
      </c>
      <c r="J22" s="77">
        <f t="shared" si="6"/>
        <v>0</v>
      </c>
      <c r="K22" s="77">
        <f t="shared" si="6"/>
        <v>0</v>
      </c>
      <c r="L22" s="77">
        <f t="shared" si="6"/>
        <v>0</v>
      </c>
      <c r="M22" s="77">
        <f t="shared" si="6"/>
        <v>0</v>
      </c>
      <c r="N22" s="77">
        <f t="shared" si="6"/>
        <v>0</v>
      </c>
      <c r="O22" s="66"/>
      <c r="P22" s="66"/>
      <c r="Q22" s="66"/>
    </row>
    <row r="23" spans="1:17" ht="16.5" customHeight="1">
      <c r="A23" s="126"/>
      <c r="B23" s="125" t="s">
        <v>211</v>
      </c>
      <c r="C23" s="70" t="s">
        <v>166</v>
      </c>
      <c r="D23" s="60"/>
      <c r="E23" s="60"/>
      <c r="F23" s="60">
        <v>0.01</v>
      </c>
      <c r="G23" s="60"/>
      <c r="H23" s="60"/>
      <c r="I23" s="60"/>
      <c r="J23" s="60"/>
      <c r="K23" s="60"/>
      <c r="L23" s="60">
        <v>0.01</v>
      </c>
      <c r="M23" s="60"/>
      <c r="N23" s="60"/>
      <c r="O23" s="8"/>
      <c r="P23" s="8"/>
      <c r="Q23" s="8"/>
    </row>
    <row r="24" spans="1:17" ht="29.25" customHeight="1">
      <c r="A24" s="126"/>
      <c r="B24" s="126"/>
      <c r="C24" s="70" t="s">
        <v>167</v>
      </c>
      <c r="D24" s="60"/>
      <c r="E24" s="60"/>
      <c r="F24" s="76">
        <v>0.015</v>
      </c>
      <c r="G24" s="60"/>
      <c r="H24" s="60"/>
      <c r="I24" s="60"/>
      <c r="J24" s="60"/>
      <c r="K24" s="60"/>
      <c r="L24" s="76">
        <v>0.015</v>
      </c>
      <c r="M24" s="60"/>
      <c r="N24" s="60"/>
      <c r="O24" s="8"/>
      <c r="P24" s="88"/>
      <c r="Q24" s="8"/>
    </row>
    <row r="25" spans="1:17" ht="16.5" customHeight="1">
      <c r="A25" s="126"/>
      <c r="B25" s="66" t="s">
        <v>5</v>
      </c>
      <c r="C25" s="66"/>
      <c r="D25" s="77">
        <f>SUM(D23:D24)</f>
        <v>0</v>
      </c>
      <c r="E25" s="77">
        <f aca="true" t="shared" si="7" ref="E25:N25">SUM(E23:E24)</f>
        <v>0</v>
      </c>
      <c r="F25" s="78">
        <f t="shared" si="7"/>
        <v>0.025</v>
      </c>
      <c r="G25" s="77">
        <f t="shared" si="7"/>
        <v>0</v>
      </c>
      <c r="H25" s="77">
        <f t="shared" si="7"/>
        <v>0</v>
      </c>
      <c r="I25" s="77">
        <f t="shared" si="7"/>
        <v>0</v>
      </c>
      <c r="J25" s="77">
        <f t="shared" si="7"/>
        <v>0</v>
      </c>
      <c r="K25" s="77">
        <f t="shared" si="7"/>
        <v>0</v>
      </c>
      <c r="L25" s="78">
        <f t="shared" si="7"/>
        <v>0.025</v>
      </c>
      <c r="M25" s="77">
        <f t="shared" si="7"/>
        <v>0</v>
      </c>
      <c r="N25" s="77">
        <f t="shared" si="7"/>
        <v>0</v>
      </c>
      <c r="O25" s="66"/>
      <c r="P25" s="66"/>
      <c r="Q25" s="66"/>
    </row>
    <row r="26" spans="1:17" ht="42.75" customHeight="1">
      <c r="A26" s="126"/>
      <c r="B26" s="125" t="s">
        <v>157</v>
      </c>
      <c r="C26" s="69" t="s">
        <v>168</v>
      </c>
      <c r="D26" s="76">
        <v>0.025</v>
      </c>
      <c r="E26" s="76">
        <v>0.025</v>
      </c>
      <c r="F26" s="76">
        <v>0.025</v>
      </c>
      <c r="G26" s="60"/>
      <c r="H26" s="60"/>
      <c r="I26" s="76">
        <v>0.025</v>
      </c>
      <c r="J26" s="60"/>
      <c r="K26" s="60"/>
      <c r="L26" s="76">
        <v>0.025</v>
      </c>
      <c r="M26" s="60"/>
      <c r="N26" s="60"/>
      <c r="O26" s="100" t="s">
        <v>242</v>
      </c>
      <c r="P26" s="88" t="s">
        <v>243</v>
      </c>
      <c r="Q26" s="91" t="s">
        <v>244</v>
      </c>
    </row>
    <row r="27" spans="1:17" ht="25.5" customHeight="1">
      <c r="A27" s="126"/>
      <c r="B27" s="127"/>
      <c r="C27" s="69" t="s">
        <v>169</v>
      </c>
      <c r="D27" s="60"/>
      <c r="E27" s="60"/>
      <c r="F27" s="60"/>
      <c r="G27" s="60"/>
      <c r="H27" s="60"/>
      <c r="I27" s="60">
        <v>0.05</v>
      </c>
      <c r="J27" s="60"/>
      <c r="K27" s="60"/>
      <c r="L27" s="60"/>
      <c r="M27" s="60"/>
      <c r="N27" s="60"/>
      <c r="O27" s="8"/>
      <c r="P27" s="88"/>
      <c r="Q27" s="88"/>
    </row>
    <row r="28" spans="1:17" ht="16.5" customHeight="1">
      <c r="A28" s="127"/>
      <c r="B28" s="66" t="s">
        <v>5</v>
      </c>
      <c r="C28" s="66"/>
      <c r="D28" s="78">
        <f>SUM(D26:D27)</f>
        <v>0.025</v>
      </c>
      <c r="E28" s="78">
        <f aca="true" t="shared" si="8" ref="E28:N28">SUM(E26:E27)</f>
        <v>0.025</v>
      </c>
      <c r="F28" s="78">
        <f t="shared" si="8"/>
        <v>0.025</v>
      </c>
      <c r="G28" s="78">
        <f t="shared" si="8"/>
        <v>0</v>
      </c>
      <c r="H28" s="78">
        <f t="shared" si="8"/>
        <v>0</v>
      </c>
      <c r="I28" s="78">
        <f t="shared" si="8"/>
        <v>0.07500000000000001</v>
      </c>
      <c r="J28" s="78">
        <f t="shared" si="8"/>
        <v>0</v>
      </c>
      <c r="K28" s="78">
        <f t="shared" si="8"/>
        <v>0</v>
      </c>
      <c r="L28" s="78">
        <f t="shared" si="8"/>
        <v>0.025</v>
      </c>
      <c r="M28" s="78">
        <f t="shared" si="8"/>
        <v>0</v>
      </c>
      <c r="N28" s="78">
        <f t="shared" si="8"/>
        <v>0</v>
      </c>
      <c r="O28" s="66"/>
      <c r="P28" s="66"/>
      <c r="Q28" s="66"/>
    </row>
    <row r="29" spans="1:17" ht="16.5" customHeight="1">
      <c r="A29" s="71"/>
      <c r="B29" s="59" t="s">
        <v>6</v>
      </c>
      <c r="C29" s="65"/>
      <c r="D29" s="75">
        <f>+D10+D12+D16+D20+D22+D25+D28</f>
        <v>0.23</v>
      </c>
      <c r="E29" s="75">
        <f aca="true" t="shared" si="9" ref="E29:N29">+E10+E12+E16+E20+E22+E25+E28</f>
        <v>0.23</v>
      </c>
      <c r="F29" s="75">
        <f t="shared" si="9"/>
        <v>0.18</v>
      </c>
      <c r="G29" s="75">
        <f t="shared" si="9"/>
        <v>0</v>
      </c>
      <c r="H29" s="75">
        <f t="shared" si="9"/>
        <v>0</v>
      </c>
      <c r="I29" s="75">
        <f t="shared" si="9"/>
        <v>0.41000000000000003</v>
      </c>
      <c r="J29" s="75">
        <f t="shared" si="9"/>
        <v>0</v>
      </c>
      <c r="K29" s="75">
        <f t="shared" si="9"/>
        <v>0</v>
      </c>
      <c r="L29" s="75">
        <f t="shared" si="9"/>
        <v>0.18</v>
      </c>
      <c r="M29" s="75">
        <f t="shared" si="9"/>
        <v>0</v>
      </c>
      <c r="N29" s="75">
        <f t="shared" si="9"/>
        <v>0</v>
      </c>
      <c r="O29" s="65"/>
      <c r="P29" s="65"/>
      <c r="Q29" s="65"/>
    </row>
    <row r="30" spans="1:17" ht="42" customHeight="1">
      <c r="A30" s="125" t="str">
        <f>+1!A6</f>
        <v>M3:
Realizar las acciones para la implementación de las politicas de gestión y desempeño.</v>
      </c>
      <c r="B30" s="128" t="s">
        <v>212</v>
      </c>
      <c r="C30" s="62" t="s">
        <v>170</v>
      </c>
      <c r="D30" s="60">
        <v>0.05</v>
      </c>
      <c r="E30" s="60">
        <v>0.05</v>
      </c>
      <c r="F30" s="79">
        <v>0.05</v>
      </c>
      <c r="G30" s="60"/>
      <c r="H30" s="60"/>
      <c r="I30" s="83">
        <v>0.05</v>
      </c>
      <c r="J30" s="60"/>
      <c r="K30" s="60"/>
      <c r="L30" s="83">
        <v>0.05</v>
      </c>
      <c r="M30" s="60"/>
      <c r="N30" s="60"/>
      <c r="O30" s="87" t="s">
        <v>189</v>
      </c>
      <c r="P30" s="88" t="s">
        <v>225</v>
      </c>
      <c r="Q30" s="86" t="s">
        <v>194</v>
      </c>
    </row>
    <row r="31" spans="1:17" ht="45.75" customHeight="1">
      <c r="A31" s="126"/>
      <c r="B31" s="128"/>
      <c r="C31" s="62" t="s">
        <v>171</v>
      </c>
      <c r="D31" s="60">
        <v>0.05</v>
      </c>
      <c r="E31" s="60">
        <v>0.05</v>
      </c>
      <c r="F31" s="79">
        <v>0.05</v>
      </c>
      <c r="G31" s="60"/>
      <c r="H31" s="60"/>
      <c r="I31" s="83">
        <v>0.05</v>
      </c>
      <c r="J31" s="60"/>
      <c r="K31" s="60"/>
      <c r="L31" s="83">
        <v>0.05</v>
      </c>
      <c r="M31" s="60"/>
      <c r="N31" s="60"/>
      <c r="O31" s="87" t="s">
        <v>213</v>
      </c>
      <c r="P31" s="88" t="s">
        <v>226</v>
      </c>
      <c r="Q31" s="86" t="s">
        <v>194</v>
      </c>
    </row>
    <row r="32" spans="1:17" ht="57" customHeight="1">
      <c r="A32" s="126"/>
      <c r="B32" s="128"/>
      <c r="C32" s="62" t="s">
        <v>172</v>
      </c>
      <c r="D32" s="76">
        <v>0.025</v>
      </c>
      <c r="E32" s="76">
        <v>0.025</v>
      </c>
      <c r="F32" s="80">
        <v>0.025</v>
      </c>
      <c r="G32" s="60"/>
      <c r="H32" s="60"/>
      <c r="I32" s="81">
        <v>0.025</v>
      </c>
      <c r="J32" s="60"/>
      <c r="K32" s="60"/>
      <c r="L32" s="81">
        <v>0.025</v>
      </c>
      <c r="M32" s="60"/>
      <c r="N32" s="60"/>
      <c r="O32" s="87" t="s">
        <v>190</v>
      </c>
      <c r="P32" s="87" t="s">
        <v>214</v>
      </c>
      <c r="Q32" s="88" t="s">
        <v>191</v>
      </c>
    </row>
    <row r="33" spans="1:17" ht="42" customHeight="1">
      <c r="A33" s="126"/>
      <c r="B33" s="128"/>
      <c r="C33" s="62" t="s">
        <v>173</v>
      </c>
      <c r="D33" s="76">
        <v>0.025</v>
      </c>
      <c r="E33" s="76">
        <v>0.025</v>
      </c>
      <c r="F33" s="80">
        <v>0.025</v>
      </c>
      <c r="G33" s="76"/>
      <c r="H33" s="76"/>
      <c r="I33" s="81">
        <v>0.025</v>
      </c>
      <c r="J33" s="76"/>
      <c r="K33" s="76"/>
      <c r="L33" s="81">
        <v>0.025</v>
      </c>
      <c r="M33" s="76"/>
      <c r="N33" s="76"/>
      <c r="O33" s="87" t="s">
        <v>245</v>
      </c>
      <c r="P33" s="94" t="s">
        <v>246</v>
      </c>
      <c r="Q33" s="89" t="s">
        <v>194</v>
      </c>
    </row>
    <row r="34" spans="1:17" ht="43.5" customHeight="1">
      <c r="A34" s="126"/>
      <c r="B34" s="128"/>
      <c r="C34" s="62" t="s">
        <v>174</v>
      </c>
      <c r="D34" s="76">
        <v>0.025</v>
      </c>
      <c r="E34" s="76">
        <v>0.025</v>
      </c>
      <c r="F34" s="80">
        <v>0.025</v>
      </c>
      <c r="G34" s="12"/>
      <c r="H34" s="12"/>
      <c r="I34" s="81">
        <v>0.025</v>
      </c>
      <c r="J34" s="12"/>
      <c r="K34" s="12"/>
      <c r="L34" s="81">
        <v>0.025</v>
      </c>
      <c r="M34" s="12"/>
      <c r="N34" s="12"/>
      <c r="O34" s="87" t="s">
        <v>192</v>
      </c>
      <c r="P34" s="87" t="s">
        <v>215</v>
      </c>
      <c r="Q34" s="89" t="s">
        <v>194</v>
      </c>
    </row>
    <row r="35" spans="1:17" ht="16.5" customHeight="1">
      <c r="A35" s="126"/>
      <c r="B35" s="66" t="s">
        <v>5</v>
      </c>
      <c r="C35" s="67"/>
      <c r="D35" s="78">
        <f>SUM(D30:D34)</f>
        <v>0.175</v>
      </c>
      <c r="E35" s="78">
        <f aca="true" t="shared" si="10" ref="E35:N35">SUM(E30:E34)</f>
        <v>0.175</v>
      </c>
      <c r="F35" s="78">
        <f t="shared" si="10"/>
        <v>0.175</v>
      </c>
      <c r="G35" s="78">
        <f t="shared" si="10"/>
        <v>0</v>
      </c>
      <c r="H35" s="78">
        <f t="shared" si="10"/>
        <v>0</v>
      </c>
      <c r="I35" s="78">
        <f t="shared" si="10"/>
        <v>0.175</v>
      </c>
      <c r="J35" s="78">
        <f t="shared" si="10"/>
        <v>0</v>
      </c>
      <c r="K35" s="78">
        <f t="shared" si="10"/>
        <v>0</v>
      </c>
      <c r="L35" s="78">
        <f t="shared" si="10"/>
        <v>0.175</v>
      </c>
      <c r="M35" s="78">
        <f t="shared" si="10"/>
        <v>0</v>
      </c>
      <c r="N35" s="78">
        <f t="shared" si="10"/>
        <v>0</v>
      </c>
      <c r="O35" s="67"/>
      <c r="P35" s="67"/>
      <c r="Q35" s="67"/>
    </row>
    <row r="36" spans="1:17" ht="88.5" customHeight="1">
      <c r="A36" s="126"/>
      <c r="B36" s="128" t="s">
        <v>177</v>
      </c>
      <c r="C36" s="74" t="s">
        <v>178</v>
      </c>
      <c r="D36" s="81">
        <v>0.1</v>
      </c>
      <c r="E36" s="81">
        <v>0.1</v>
      </c>
      <c r="F36" s="12"/>
      <c r="G36" s="12"/>
      <c r="H36" s="12"/>
      <c r="I36" s="12"/>
      <c r="J36" s="12"/>
      <c r="K36" s="12"/>
      <c r="L36" s="12"/>
      <c r="M36" s="12"/>
      <c r="N36" s="12"/>
      <c r="O36" s="88" t="s">
        <v>228</v>
      </c>
      <c r="P36" s="88" t="s">
        <v>217</v>
      </c>
      <c r="Q36" s="88" t="s">
        <v>193</v>
      </c>
    </row>
    <row r="37" spans="1:17" ht="48.75" customHeight="1">
      <c r="A37" s="126"/>
      <c r="B37" s="128"/>
      <c r="C37" s="74" t="s">
        <v>175</v>
      </c>
      <c r="D37" s="81">
        <v>0.025</v>
      </c>
      <c r="E37" s="81">
        <v>0.025</v>
      </c>
      <c r="F37" s="81">
        <v>0.025</v>
      </c>
      <c r="G37" s="12"/>
      <c r="H37" s="12"/>
      <c r="I37" s="81">
        <v>0.025</v>
      </c>
      <c r="J37" s="12"/>
      <c r="K37" s="12"/>
      <c r="L37" s="81">
        <v>0.025</v>
      </c>
      <c r="M37" s="12"/>
      <c r="N37" s="12"/>
      <c r="O37" s="99" t="s">
        <v>221</v>
      </c>
      <c r="P37" s="88" t="s">
        <v>222</v>
      </c>
      <c r="Q37" s="88" t="s">
        <v>193</v>
      </c>
    </row>
    <row r="38" spans="1:17" ht="46.5" customHeight="1">
      <c r="A38" s="126"/>
      <c r="B38" s="128"/>
      <c r="C38" s="74" t="s">
        <v>176</v>
      </c>
      <c r="D38" s="81">
        <v>0.025</v>
      </c>
      <c r="E38" s="81">
        <v>0.025</v>
      </c>
      <c r="F38" s="81">
        <v>0.025</v>
      </c>
      <c r="G38" s="12"/>
      <c r="H38" s="12"/>
      <c r="I38" s="81">
        <v>0.025</v>
      </c>
      <c r="J38" s="12"/>
      <c r="K38" s="12"/>
      <c r="L38" s="81">
        <v>0.025</v>
      </c>
      <c r="M38" s="12"/>
      <c r="N38" s="12"/>
      <c r="O38" s="88" t="s">
        <v>219</v>
      </c>
      <c r="P38" s="88" t="s">
        <v>218</v>
      </c>
      <c r="Q38" s="88" t="s">
        <v>193</v>
      </c>
    </row>
    <row r="39" spans="1:17" ht="16.5" customHeight="1">
      <c r="A39" s="127"/>
      <c r="B39" s="66" t="s">
        <v>5</v>
      </c>
      <c r="C39" s="66"/>
      <c r="D39" s="78">
        <f>SUM(D36:D38)</f>
        <v>0.15</v>
      </c>
      <c r="E39" s="78">
        <f aca="true" t="shared" si="11" ref="E39:N39">SUM(E36:E38)</f>
        <v>0.15</v>
      </c>
      <c r="F39" s="78">
        <f t="shared" si="11"/>
        <v>0.05</v>
      </c>
      <c r="G39" s="78">
        <f t="shared" si="11"/>
        <v>0</v>
      </c>
      <c r="H39" s="78">
        <f t="shared" si="11"/>
        <v>0</v>
      </c>
      <c r="I39" s="78">
        <f t="shared" si="11"/>
        <v>0.05</v>
      </c>
      <c r="J39" s="78">
        <f t="shared" si="11"/>
        <v>0</v>
      </c>
      <c r="K39" s="78">
        <f t="shared" si="11"/>
        <v>0</v>
      </c>
      <c r="L39" s="78">
        <f t="shared" si="11"/>
        <v>0.05</v>
      </c>
      <c r="M39" s="78">
        <f t="shared" si="11"/>
        <v>0</v>
      </c>
      <c r="N39" s="78">
        <f t="shared" si="11"/>
        <v>0</v>
      </c>
      <c r="O39" s="67"/>
      <c r="P39" s="67"/>
      <c r="Q39" s="67"/>
    </row>
    <row r="40" spans="1:17" ht="16.5" customHeight="1">
      <c r="A40" s="65"/>
      <c r="B40" s="59" t="s">
        <v>6</v>
      </c>
      <c r="C40" s="65"/>
      <c r="D40" s="82">
        <f>+D35+D39</f>
        <v>0.32499999999999996</v>
      </c>
      <c r="E40" s="82">
        <f aca="true" t="shared" si="12" ref="E40:N40">+E35+E39</f>
        <v>0.32499999999999996</v>
      </c>
      <c r="F40" s="82">
        <f t="shared" si="12"/>
        <v>0.22499999999999998</v>
      </c>
      <c r="G40" s="82">
        <f t="shared" si="12"/>
        <v>0</v>
      </c>
      <c r="H40" s="82">
        <f t="shared" si="12"/>
        <v>0</v>
      </c>
      <c r="I40" s="82">
        <f t="shared" si="12"/>
        <v>0.22499999999999998</v>
      </c>
      <c r="J40" s="82">
        <f t="shared" si="12"/>
        <v>0</v>
      </c>
      <c r="K40" s="82">
        <f t="shared" si="12"/>
        <v>0</v>
      </c>
      <c r="L40" s="82">
        <f t="shared" si="12"/>
        <v>0.22499999999999998</v>
      </c>
      <c r="M40" s="82">
        <f t="shared" si="12"/>
        <v>0</v>
      </c>
      <c r="N40" s="82">
        <f t="shared" si="12"/>
        <v>0</v>
      </c>
      <c r="O40" s="65"/>
      <c r="P40" s="65"/>
      <c r="Q40" s="65"/>
    </row>
    <row r="41" spans="1:17" ht="73.5" customHeight="1">
      <c r="A41" s="125" t="str">
        <f>+1!A7</f>
        <v>M4:
Realizar las acciones para el desarrollo de los componentes deTransparencia, acceso a la información y lucha contra la corrupción.</v>
      </c>
      <c r="B41" s="125" t="s">
        <v>182</v>
      </c>
      <c r="C41" s="70" t="s">
        <v>179</v>
      </c>
      <c r="D41" s="83">
        <v>0.2</v>
      </c>
      <c r="E41" s="83">
        <v>0.2</v>
      </c>
      <c r="F41" s="83"/>
      <c r="G41" s="83"/>
      <c r="H41" s="83"/>
      <c r="I41" s="83"/>
      <c r="J41" s="83"/>
      <c r="K41" s="83"/>
      <c r="L41" s="83"/>
      <c r="M41" s="83"/>
      <c r="N41" s="83"/>
      <c r="O41" s="88" t="s">
        <v>195</v>
      </c>
      <c r="P41" s="88" t="s">
        <v>200</v>
      </c>
      <c r="Q41" s="88" t="s">
        <v>198</v>
      </c>
    </row>
    <row r="42" spans="1:17" ht="80.25" customHeight="1">
      <c r="A42" s="126"/>
      <c r="B42" s="127"/>
      <c r="C42" s="69" t="s">
        <v>180</v>
      </c>
      <c r="D42" s="83">
        <v>0.1</v>
      </c>
      <c r="E42" s="83">
        <v>0.1</v>
      </c>
      <c r="F42" s="83">
        <v>0.1</v>
      </c>
      <c r="G42" s="83"/>
      <c r="H42" s="83"/>
      <c r="I42" s="83">
        <v>0.1</v>
      </c>
      <c r="J42" s="83"/>
      <c r="K42" s="83"/>
      <c r="L42" s="83">
        <v>0.1</v>
      </c>
      <c r="M42" s="83"/>
      <c r="N42" s="83"/>
      <c r="O42" s="88" t="s">
        <v>196</v>
      </c>
      <c r="P42" s="88" t="s">
        <v>201</v>
      </c>
      <c r="Q42" s="88" t="s">
        <v>197</v>
      </c>
    </row>
    <row r="43" spans="1:17" ht="16.5" customHeight="1">
      <c r="A43" s="126"/>
      <c r="B43" s="66" t="s">
        <v>5</v>
      </c>
      <c r="C43" s="67"/>
      <c r="D43" s="78">
        <f>+D41+D42</f>
        <v>0.30000000000000004</v>
      </c>
      <c r="E43" s="78">
        <f aca="true" t="shared" si="13" ref="E43:M43">+E41+E42</f>
        <v>0.30000000000000004</v>
      </c>
      <c r="F43" s="78">
        <f t="shared" si="13"/>
        <v>0.1</v>
      </c>
      <c r="G43" s="78">
        <f t="shared" si="13"/>
        <v>0</v>
      </c>
      <c r="H43" s="78">
        <f t="shared" si="13"/>
        <v>0</v>
      </c>
      <c r="I43" s="78">
        <f t="shared" si="13"/>
        <v>0.1</v>
      </c>
      <c r="J43" s="78">
        <f t="shared" si="13"/>
        <v>0</v>
      </c>
      <c r="K43" s="78">
        <f t="shared" si="13"/>
        <v>0</v>
      </c>
      <c r="L43" s="78">
        <f t="shared" si="13"/>
        <v>0.1</v>
      </c>
      <c r="M43" s="78">
        <f t="shared" si="13"/>
        <v>0</v>
      </c>
      <c r="N43" s="64"/>
      <c r="O43" s="64"/>
      <c r="P43" s="64"/>
      <c r="Q43" s="64"/>
    </row>
    <row r="44" spans="1:17" ht="108" customHeight="1">
      <c r="A44" s="126"/>
      <c r="B44" s="68" t="s">
        <v>183</v>
      </c>
      <c r="C44" s="62" t="s">
        <v>181</v>
      </c>
      <c r="D44" s="83">
        <v>0.1</v>
      </c>
      <c r="E44" s="83">
        <v>0.1</v>
      </c>
      <c r="F44" s="83">
        <v>0.1</v>
      </c>
      <c r="G44" s="83"/>
      <c r="H44" s="83"/>
      <c r="I44" s="83">
        <v>0.1</v>
      </c>
      <c r="J44" s="83"/>
      <c r="K44" s="83"/>
      <c r="L44" s="83">
        <v>0.1</v>
      </c>
      <c r="M44" s="83"/>
      <c r="N44" s="83"/>
      <c r="O44" s="88" t="s">
        <v>216</v>
      </c>
      <c r="P44" s="88" t="s">
        <v>199</v>
      </c>
      <c r="Q44" s="88" t="s">
        <v>202</v>
      </c>
    </row>
    <row r="45" spans="1:17" ht="16.5" customHeight="1">
      <c r="A45" s="127"/>
      <c r="B45" s="66" t="s">
        <v>5</v>
      </c>
      <c r="C45" s="66"/>
      <c r="D45" s="78">
        <f>+D44</f>
        <v>0.1</v>
      </c>
      <c r="E45" s="78">
        <f aca="true" t="shared" si="14" ref="E45:N45">+E44</f>
        <v>0.1</v>
      </c>
      <c r="F45" s="78">
        <f t="shared" si="14"/>
        <v>0.1</v>
      </c>
      <c r="G45" s="78">
        <f t="shared" si="14"/>
        <v>0</v>
      </c>
      <c r="H45" s="78">
        <f t="shared" si="14"/>
        <v>0</v>
      </c>
      <c r="I45" s="78">
        <f t="shared" si="14"/>
        <v>0.1</v>
      </c>
      <c r="J45" s="78">
        <f t="shared" si="14"/>
        <v>0</v>
      </c>
      <c r="K45" s="78">
        <f t="shared" si="14"/>
        <v>0</v>
      </c>
      <c r="L45" s="78">
        <f t="shared" si="14"/>
        <v>0.1</v>
      </c>
      <c r="M45" s="78">
        <f t="shared" si="14"/>
        <v>0</v>
      </c>
      <c r="N45" s="78">
        <f t="shared" si="14"/>
        <v>0</v>
      </c>
      <c r="O45" s="64"/>
      <c r="P45" s="64"/>
      <c r="Q45" s="64"/>
    </row>
    <row r="46" spans="1:17" ht="16.5" customHeight="1">
      <c r="A46" s="59"/>
      <c r="B46" s="59" t="s">
        <v>6</v>
      </c>
      <c r="C46" s="65"/>
      <c r="D46" s="82">
        <f>+D43+D45</f>
        <v>0.4</v>
      </c>
      <c r="E46" s="82">
        <f aca="true" t="shared" si="15" ref="E46:N46">+E43+E45</f>
        <v>0.4</v>
      </c>
      <c r="F46" s="82">
        <f t="shared" si="15"/>
        <v>0.2</v>
      </c>
      <c r="G46" s="82">
        <f t="shared" si="15"/>
        <v>0</v>
      </c>
      <c r="H46" s="82">
        <f t="shared" si="15"/>
        <v>0</v>
      </c>
      <c r="I46" s="82">
        <f t="shared" si="15"/>
        <v>0.2</v>
      </c>
      <c r="J46" s="82">
        <f t="shared" si="15"/>
        <v>0</v>
      </c>
      <c r="K46" s="82">
        <f t="shared" si="15"/>
        <v>0</v>
      </c>
      <c r="L46" s="82">
        <f t="shared" si="15"/>
        <v>0.2</v>
      </c>
      <c r="M46" s="82">
        <f t="shared" si="15"/>
        <v>0</v>
      </c>
      <c r="N46" s="82">
        <f t="shared" si="15"/>
        <v>0</v>
      </c>
      <c r="O46" s="65"/>
      <c r="P46" s="65"/>
      <c r="Q46" s="65"/>
    </row>
    <row r="47" spans="1:17" ht="16.5" customHeight="1">
      <c r="A47" s="59"/>
      <c r="B47" s="59" t="s">
        <v>6</v>
      </c>
      <c r="C47" s="73"/>
      <c r="D47" s="75">
        <f>+(D8+D29+D40+D46)/4</f>
        <v>0.28875</v>
      </c>
      <c r="E47" s="75">
        <f aca="true" t="shared" si="16" ref="E47:N47">+(E8+E29+E40+E46)/4</f>
        <v>0.28875</v>
      </c>
      <c r="F47" s="75">
        <f t="shared" si="16"/>
        <v>0.22625</v>
      </c>
      <c r="G47" s="75">
        <f t="shared" si="16"/>
        <v>0</v>
      </c>
      <c r="H47" s="75">
        <f t="shared" si="16"/>
        <v>0</v>
      </c>
      <c r="I47" s="75">
        <f t="shared" si="16"/>
        <v>0.28375</v>
      </c>
      <c r="J47" s="75">
        <f t="shared" si="16"/>
        <v>0</v>
      </c>
      <c r="K47" s="75">
        <f t="shared" si="16"/>
        <v>0</v>
      </c>
      <c r="L47" s="75">
        <f t="shared" si="16"/>
        <v>0.20124999999999998</v>
      </c>
      <c r="M47" s="75">
        <f t="shared" si="16"/>
        <v>0</v>
      </c>
      <c r="N47" s="75">
        <f t="shared" si="16"/>
        <v>0</v>
      </c>
      <c r="O47" s="65"/>
      <c r="P47" s="65"/>
      <c r="Q47" s="65"/>
    </row>
    <row r="48" spans="1:17" ht="16.5" customHeight="1" hidden="1">
      <c r="A48" s="28"/>
      <c r="B48" s="12"/>
      <c r="C48" s="12"/>
      <c r="D48" s="12"/>
      <c r="E48" s="12"/>
      <c r="F48" s="12"/>
      <c r="G48" s="12"/>
      <c r="H48" s="12"/>
      <c r="I48" s="12"/>
      <c r="J48" s="12"/>
      <c r="K48" s="12"/>
      <c r="L48" s="12"/>
      <c r="M48" s="12"/>
      <c r="N48" s="12"/>
      <c r="O48" s="8"/>
      <c r="P48" s="8"/>
      <c r="Q48" s="8"/>
    </row>
    <row r="49" spans="1:17" ht="16.5" customHeight="1" hidden="1">
      <c r="A49" s="28"/>
      <c r="B49" s="12"/>
      <c r="C49" s="12"/>
      <c r="D49" s="12"/>
      <c r="E49" s="12"/>
      <c r="F49" s="12"/>
      <c r="G49" s="12"/>
      <c r="H49" s="12"/>
      <c r="I49" s="12"/>
      <c r="J49" s="12"/>
      <c r="K49" s="12"/>
      <c r="L49" s="12"/>
      <c r="M49" s="12"/>
      <c r="N49" s="12"/>
      <c r="O49" s="8"/>
      <c r="P49" s="8"/>
      <c r="Q49" s="8"/>
    </row>
    <row r="50" spans="1:17" ht="16.5" customHeight="1" hidden="1">
      <c r="A50" s="28"/>
      <c r="B50" s="12"/>
      <c r="C50" s="12"/>
      <c r="D50" s="12"/>
      <c r="E50" s="12"/>
      <c r="F50" s="12"/>
      <c r="G50" s="12"/>
      <c r="H50" s="12"/>
      <c r="I50" s="12"/>
      <c r="J50" s="12"/>
      <c r="K50" s="12"/>
      <c r="L50" s="12"/>
      <c r="M50" s="12"/>
      <c r="N50" s="12"/>
      <c r="O50" s="8"/>
      <c r="P50" s="8"/>
      <c r="Q50" s="8"/>
    </row>
    <row r="51" spans="1:17" ht="16.5" customHeight="1" hidden="1">
      <c r="A51" s="28"/>
      <c r="B51" s="12"/>
      <c r="C51" s="12"/>
      <c r="D51" s="12"/>
      <c r="E51" s="12"/>
      <c r="F51" s="12"/>
      <c r="G51" s="12"/>
      <c r="H51" s="12"/>
      <c r="I51" s="12"/>
      <c r="J51" s="12"/>
      <c r="K51" s="12"/>
      <c r="L51" s="12"/>
      <c r="M51" s="12"/>
      <c r="N51" s="12"/>
      <c r="O51" s="8"/>
      <c r="P51" s="8"/>
      <c r="Q51" s="8"/>
    </row>
    <row r="52" spans="1:17" ht="16.5" customHeight="1" hidden="1">
      <c r="A52" s="20"/>
      <c r="B52" s="12"/>
      <c r="C52" s="12"/>
      <c r="D52" s="12"/>
      <c r="E52" s="12"/>
      <c r="F52" s="12"/>
      <c r="G52" s="12"/>
      <c r="H52" s="12"/>
      <c r="I52" s="12"/>
      <c r="J52" s="12"/>
      <c r="K52" s="12"/>
      <c r="L52" s="12"/>
      <c r="M52" s="12"/>
      <c r="N52" s="12"/>
      <c r="O52" s="8"/>
      <c r="P52" s="8"/>
      <c r="Q52" s="8"/>
    </row>
    <row r="53" spans="1:17" ht="15" hidden="1">
      <c r="A53" s="19"/>
      <c r="B53" s="19"/>
      <c r="C53" s="19"/>
      <c r="D53" s="9"/>
      <c r="E53" s="9"/>
      <c r="F53" s="9"/>
      <c r="G53" s="9"/>
      <c r="H53" s="9"/>
      <c r="I53" s="9"/>
      <c r="J53" s="9"/>
      <c r="K53" s="9"/>
      <c r="L53" s="9"/>
      <c r="M53" s="9"/>
      <c r="N53" s="9"/>
      <c r="O53" s="8"/>
      <c r="P53" s="8"/>
      <c r="Q53" s="8"/>
    </row>
    <row r="54" spans="1:17" ht="61.5" customHeight="1" hidden="1">
      <c r="A54" s="19"/>
      <c r="B54" s="19"/>
      <c r="C54" s="19"/>
      <c r="D54" s="9"/>
      <c r="E54" s="9"/>
      <c r="F54" s="9"/>
      <c r="G54" s="9"/>
      <c r="H54" s="9"/>
      <c r="I54" s="9"/>
      <c r="J54" s="9"/>
      <c r="K54" s="9"/>
      <c r="L54" s="9"/>
      <c r="M54" s="9"/>
      <c r="N54" s="9"/>
      <c r="O54" s="8"/>
      <c r="P54" s="8"/>
      <c r="Q54" s="8"/>
    </row>
    <row r="55" spans="1:17" ht="61.5" customHeight="1" hidden="1">
      <c r="A55" s="19"/>
      <c r="B55" s="19"/>
      <c r="C55" s="19"/>
      <c r="D55" s="9"/>
      <c r="E55" s="9"/>
      <c r="F55" s="9"/>
      <c r="G55" s="9"/>
      <c r="H55" s="9"/>
      <c r="I55" s="9"/>
      <c r="J55" s="9"/>
      <c r="K55" s="9"/>
      <c r="L55" s="9"/>
      <c r="M55" s="9"/>
      <c r="N55" s="9"/>
      <c r="O55" s="8"/>
      <c r="P55" s="8"/>
      <c r="Q55" s="8"/>
    </row>
    <row r="56" spans="1:17" ht="61.5" customHeight="1" hidden="1">
      <c r="A56" s="19"/>
      <c r="B56" s="19"/>
      <c r="C56" s="19"/>
      <c r="D56" s="9"/>
      <c r="E56" s="9"/>
      <c r="F56" s="9"/>
      <c r="G56" s="9"/>
      <c r="H56" s="9"/>
      <c r="I56" s="9"/>
      <c r="J56" s="9"/>
      <c r="K56" s="9"/>
      <c r="L56" s="9"/>
      <c r="M56" s="9"/>
      <c r="N56" s="9"/>
      <c r="O56" s="8"/>
      <c r="P56" s="8"/>
      <c r="Q56" s="8"/>
    </row>
    <row r="57" spans="1:17" ht="61.5" customHeight="1" hidden="1">
      <c r="A57" s="19"/>
      <c r="B57" s="19"/>
      <c r="C57" s="19"/>
      <c r="D57" s="9"/>
      <c r="E57" s="9"/>
      <c r="F57" s="9"/>
      <c r="G57" s="9"/>
      <c r="H57" s="9"/>
      <c r="I57" s="9"/>
      <c r="J57" s="9"/>
      <c r="K57" s="9"/>
      <c r="L57" s="9"/>
      <c r="M57" s="9"/>
      <c r="N57" s="9"/>
      <c r="O57" s="8"/>
      <c r="P57" s="8"/>
      <c r="Q57" s="8"/>
    </row>
    <row r="58" spans="1:17" ht="61.5" customHeight="1" hidden="1">
      <c r="A58" s="19"/>
      <c r="B58" s="19"/>
      <c r="C58" s="19"/>
      <c r="D58" s="9"/>
      <c r="E58" s="9"/>
      <c r="F58" s="9"/>
      <c r="G58" s="9"/>
      <c r="H58" s="9"/>
      <c r="I58" s="9"/>
      <c r="J58" s="9"/>
      <c r="K58" s="9"/>
      <c r="L58" s="9"/>
      <c r="M58" s="9"/>
      <c r="N58" s="9"/>
      <c r="O58" s="8"/>
      <c r="P58" s="8"/>
      <c r="Q58" s="8"/>
    </row>
    <row r="59" spans="1:17" ht="61.5" customHeight="1" hidden="1">
      <c r="A59" s="19"/>
      <c r="B59" s="19"/>
      <c r="C59" s="19"/>
      <c r="D59" s="9"/>
      <c r="E59" s="9"/>
      <c r="F59" s="9"/>
      <c r="G59" s="9"/>
      <c r="H59" s="9"/>
      <c r="I59" s="9"/>
      <c r="J59" s="9"/>
      <c r="K59" s="9"/>
      <c r="L59" s="9"/>
      <c r="M59" s="9"/>
      <c r="N59" s="9"/>
      <c r="O59" s="8"/>
      <c r="P59" s="8"/>
      <c r="Q59" s="8"/>
    </row>
    <row r="60" spans="1:17" ht="61.5" customHeight="1" hidden="1">
      <c r="A60" s="19"/>
      <c r="B60" s="19"/>
      <c r="C60" s="19"/>
      <c r="D60" s="9"/>
      <c r="E60" s="9"/>
      <c r="F60" s="9"/>
      <c r="G60" s="9"/>
      <c r="H60" s="9"/>
      <c r="I60" s="9"/>
      <c r="J60" s="9"/>
      <c r="K60" s="9"/>
      <c r="L60" s="9"/>
      <c r="M60" s="9"/>
      <c r="N60" s="9"/>
      <c r="O60" s="8"/>
      <c r="P60" s="8"/>
      <c r="Q60" s="8"/>
    </row>
    <row r="61" spans="1:17" ht="61.5" customHeight="1" hidden="1">
      <c r="A61" s="19"/>
      <c r="B61" s="19"/>
      <c r="C61" s="19"/>
      <c r="D61" s="9"/>
      <c r="E61" s="9"/>
      <c r="F61" s="9"/>
      <c r="G61" s="9"/>
      <c r="H61" s="9"/>
      <c r="I61" s="9"/>
      <c r="J61" s="9"/>
      <c r="K61" s="9"/>
      <c r="L61" s="9"/>
      <c r="M61" s="9"/>
      <c r="N61" s="9"/>
      <c r="O61" s="8"/>
      <c r="P61" s="8"/>
      <c r="Q61" s="8"/>
    </row>
    <row r="62" spans="1:17" ht="61.5" customHeight="1" hidden="1">
      <c r="A62" s="19"/>
      <c r="B62" s="19"/>
      <c r="C62" s="19"/>
      <c r="D62" s="9"/>
      <c r="E62" s="9"/>
      <c r="F62" s="9"/>
      <c r="G62" s="9"/>
      <c r="H62" s="9"/>
      <c r="I62" s="9"/>
      <c r="J62" s="9"/>
      <c r="K62" s="9"/>
      <c r="L62" s="9"/>
      <c r="M62" s="9"/>
      <c r="N62" s="9"/>
      <c r="O62" s="8"/>
      <c r="P62" s="8"/>
      <c r="Q62" s="8"/>
    </row>
    <row r="63" spans="1:17" ht="61.5" customHeight="1" hidden="1">
      <c r="A63" s="19"/>
      <c r="B63" s="19"/>
      <c r="C63" s="19"/>
      <c r="D63" s="9"/>
      <c r="E63" s="9"/>
      <c r="F63" s="9"/>
      <c r="G63" s="9"/>
      <c r="H63" s="9"/>
      <c r="I63" s="9"/>
      <c r="J63" s="9"/>
      <c r="K63" s="9"/>
      <c r="L63" s="9"/>
      <c r="M63" s="9"/>
      <c r="N63" s="9"/>
      <c r="O63" s="8"/>
      <c r="P63" s="8"/>
      <c r="Q63" s="8"/>
    </row>
    <row r="64" spans="1:17" ht="61.5" customHeight="1" hidden="1">
      <c r="A64" s="19"/>
      <c r="B64" s="19"/>
      <c r="C64" s="19"/>
      <c r="D64" s="9"/>
      <c r="E64" s="9"/>
      <c r="F64" s="9"/>
      <c r="G64" s="9"/>
      <c r="H64" s="9"/>
      <c r="I64" s="9"/>
      <c r="J64" s="9"/>
      <c r="K64" s="9"/>
      <c r="L64" s="9"/>
      <c r="M64" s="9"/>
      <c r="N64" s="9"/>
      <c r="O64" s="8"/>
      <c r="P64" s="8"/>
      <c r="Q64" s="8"/>
    </row>
    <row r="65" spans="1:17" ht="61.5" customHeight="1" hidden="1">
      <c r="A65" s="19"/>
      <c r="B65" s="19"/>
      <c r="C65" s="19"/>
      <c r="D65" s="9"/>
      <c r="E65" s="9"/>
      <c r="F65" s="9"/>
      <c r="G65" s="9"/>
      <c r="H65" s="9"/>
      <c r="I65" s="9"/>
      <c r="J65" s="9"/>
      <c r="K65" s="9"/>
      <c r="L65" s="9"/>
      <c r="M65" s="9"/>
      <c r="N65" s="9"/>
      <c r="O65" s="8"/>
      <c r="P65" s="8"/>
      <c r="Q65" s="8"/>
    </row>
    <row r="66" spans="1:17" ht="61.5" customHeight="1" hidden="1">
      <c r="A66" s="19"/>
      <c r="B66" s="19"/>
      <c r="C66" s="19"/>
      <c r="D66" s="9"/>
      <c r="E66" s="9"/>
      <c r="F66" s="9"/>
      <c r="G66" s="9"/>
      <c r="H66" s="9"/>
      <c r="I66" s="9"/>
      <c r="J66" s="9"/>
      <c r="K66" s="9"/>
      <c r="L66" s="9"/>
      <c r="M66" s="9"/>
      <c r="N66" s="9"/>
      <c r="O66" s="8"/>
      <c r="P66" s="8"/>
      <c r="Q66" s="8"/>
    </row>
    <row r="67" spans="1:17" ht="61.5" customHeight="1" hidden="1">
      <c r="A67" s="19"/>
      <c r="B67" s="19"/>
      <c r="C67" s="19"/>
      <c r="D67" s="9"/>
      <c r="E67" s="9"/>
      <c r="F67" s="9"/>
      <c r="G67" s="9"/>
      <c r="H67" s="9"/>
      <c r="I67" s="9"/>
      <c r="J67" s="9"/>
      <c r="K67" s="9"/>
      <c r="L67" s="9"/>
      <c r="M67" s="9"/>
      <c r="N67" s="9"/>
      <c r="O67" s="8"/>
      <c r="P67" s="8"/>
      <c r="Q67" s="8"/>
    </row>
    <row r="68" spans="1:17" ht="61.5" customHeight="1" hidden="1">
      <c r="A68" s="19"/>
      <c r="B68" s="19"/>
      <c r="C68" s="19"/>
      <c r="D68" s="9"/>
      <c r="E68" s="9"/>
      <c r="F68" s="9"/>
      <c r="G68" s="9"/>
      <c r="H68" s="9"/>
      <c r="I68" s="9"/>
      <c r="J68" s="9"/>
      <c r="K68" s="9"/>
      <c r="L68" s="9"/>
      <c r="M68" s="9"/>
      <c r="N68" s="9"/>
      <c r="O68" s="8"/>
      <c r="P68" s="8"/>
      <c r="Q68" s="8"/>
    </row>
    <row r="69" spans="1:17" ht="61.5" customHeight="1" hidden="1">
      <c r="A69" s="19"/>
      <c r="B69" s="19"/>
      <c r="C69" s="19"/>
      <c r="D69" s="9"/>
      <c r="E69" s="9"/>
      <c r="F69" s="9"/>
      <c r="G69" s="9"/>
      <c r="H69" s="9"/>
      <c r="I69" s="9"/>
      <c r="J69" s="9"/>
      <c r="K69" s="9"/>
      <c r="L69" s="9"/>
      <c r="M69" s="9"/>
      <c r="N69" s="9"/>
      <c r="O69" s="8"/>
      <c r="P69" s="8"/>
      <c r="Q69" s="8"/>
    </row>
    <row r="70" spans="1:17" ht="61.5" customHeight="1" hidden="1">
      <c r="A70" s="19"/>
      <c r="B70" s="19"/>
      <c r="C70" s="19"/>
      <c r="D70" s="9"/>
      <c r="E70" s="9"/>
      <c r="F70" s="9"/>
      <c r="G70" s="9"/>
      <c r="H70" s="9"/>
      <c r="I70" s="9"/>
      <c r="J70" s="9"/>
      <c r="K70" s="9"/>
      <c r="L70" s="9"/>
      <c r="M70" s="9"/>
      <c r="N70" s="9"/>
      <c r="O70" s="8"/>
      <c r="P70" s="8"/>
      <c r="Q70" s="8"/>
    </row>
    <row r="71" spans="1:17" ht="61.5" customHeight="1" hidden="1">
      <c r="A71" s="19"/>
      <c r="B71" s="19"/>
      <c r="C71" s="19"/>
      <c r="D71" s="9"/>
      <c r="E71" s="9"/>
      <c r="F71" s="9"/>
      <c r="G71" s="9"/>
      <c r="H71" s="9"/>
      <c r="I71" s="9"/>
      <c r="J71" s="9"/>
      <c r="K71" s="9"/>
      <c r="L71" s="9"/>
      <c r="M71" s="9"/>
      <c r="N71" s="9"/>
      <c r="O71" s="8"/>
      <c r="P71" s="8"/>
      <c r="Q71" s="8"/>
    </row>
    <row r="72" spans="1:17" ht="61.5" customHeight="1" hidden="1">
      <c r="A72" s="19"/>
      <c r="B72" s="19"/>
      <c r="C72" s="19"/>
      <c r="D72" s="9"/>
      <c r="E72" s="9"/>
      <c r="F72" s="9"/>
      <c r="G72" s="9"/>
      <c r="H72" s="9"/>
      <c r="I72" s="9"/>
      <c r="J72" s="9"/>
      <c r="K72" s="9"/>
      <c r="L72" s="9"/>
      <c r="M72" s="9"/>
      <c r="N72" s="9"/>
      <c r="O72" s="8"/>
      <c r="P72" s="8"/>
      <c r="Q72" s="8"/>
    </row>
    <row r="73" spans="1:17" ht="61.5" customHeight="1" hidden="1">
      <c r="A73" s="19"/>
      <c r="B73" s="19"/>
      <c r="C73" s="19"/>
      <c r="D73" s="9"/>
      <c r="E73" s="9"/>
      <c r="F73" s="9"/>
      <c r="G73" s="9"/>
      <c r="H73" s="9"/>
      <c r="I73" s="9"/>
      <c r="J73" s="9"/>
      <c r="K73" s="9"/>
      <c r="L73" s="9"/>
      <c r="M73" s="9"/>
      <c r="N73" s="9"/>
      <c r="O73" s="8"/>
      <c r="P73" s="8"/>
      <c r="Q73" s="8"/>
    </row>
    <row r="74" spans="1:17" ht="61.5" customHeight="1" hidden="1">
      <c r="A74" s="19"/>
      <c r="B74" s="19"/>
      <c r="C74" s="19"/>
      <c r="D74" s="9"/>
      <c r="E74" s="9"/>
      <c r="F74" s="9"/>
      <c r="G74" s="9"/>
      <c r="H74" s="9"/>
      <c r="I74" s="9"/>
      <c r="J74" s="9"/>
      <c r="K74" s="9"/>
      <c r="L74" s="9"/>
      <c r="M74" s="9"/>
      <c r="N74" s="9"/>
      <c r="O74" s="8"/>
      <c r="P74" s="8"/>
      <c r="Q74" s="8"/>
    </row>
    <row r="75" spans="1:17" ht="61.5" customHeight="1" hidden="1">
      <c r="A75" s="19"/>
      <c r="B75" s="19"/>
      <c r="C75" s="19"/>
      <c r="D75" s="9"/>
      <c r="E75" s="9"/>
      <c r="F75" s="9"/>
      <c r="G75" s="9"/>
      <c r="H75" s="9"/>
      <c r="I75" s="9"/>
      <c r="J75" s="9"/>
      <c r="K75" s="9"/>
      <c r="L75" s="9"/>
      <c r="M75" s="9"/>
      <c r="N75" s="9"/>
      <c r="O75" s="8"/>
      <c r="P75" s="8"/>
      <c r="Q75" s="8"/>
    </row>
    <row r="76" spans="1:17" ht="61.5" customHeight="1" hidden="1">
      <c r="A76" s="19"/>
      <c r="B76" s="19"/>
      <c r="C76" s="19"/>
      <c r="D76" s="9"/>
      <c r="E76" s="9"/>
      <c r="F76" s="9"/>
      <c r="G76" s="9"/>
      <c r="H76" s="9"/>
      <c r="I76" s="9"/>
      <c r="J76" s="9"/>
      <c r="K76" s="9"/>
      <c r="L76" s="9"/>
      <c r="M76" s="9"/>
      <c r="N76" s="9"/>
      <c r="O76" s="8"/>
      <c r="P76" s="8"/>
      <c r="Q76" s="8"/>
    </row>
    <row r="77" spans="1:17" ht="61.5" customHeight="1" hidden="1">
      <c r="A77" s="19"/>
      <c r="B77" s="19"/>
      <c r="C77" s="19"/>
      <c r="D77" s="9"/>
      <c r="E77" s="9"/>
      <c r="F77" s="9"/>
      <c r="G77" s="9"/>
      <c r="H77" s="9"/>
      <c r="I77" s="9"/>
      <c r="J77" s="9"/>
      <c r="K77" s="9"/>
      <c r="L77" s="9"/>
      <c r="M77" s="9"/>
      <c r="N77" s="9"/>
      <c r="O77" s="8"/>
      <c r="P77" s="8"/>
      <c r="Q77" s="8"/>
    </row>
    <row r="78" spans="1:17" ht="61.5" customHeight="1" hidden="1">
      <c r="A78" s="19"/>
      <c r="B78" s="19"/>
      <c r="C78" s="19"/>
      <c r="D78" s="9"/>
      <c r="E78" s="9"/>
      <c r="F78" s="9"/>
      <c r="G78" s="9"/>
      <c r="H78" s="9"/>
      <c r="I78" s="9"/>
      <c r="J78" s="9"/>
      <c r="K78" s="9"/>
      <c r="L78" s="9"/>
      <c r="M78" s="9"/>
      <c r="N78" s="9"/>
      <c r="O78" s="8"/>
      <c r="P78" s="8"/>
      <c r="Q78" s="8"/>
    </row>
    <row r="79" spans="1:17" ht="15" hidden="1">
      <c r="A79" s="19"/>
      <c r="B79" s="19"/>
      <c r="C79" s="19"/>
      <c r="D79" s="12">
        <f>SUM(D53:D78)</f>
        <v>0</v>
      </c>
      <c r="E79" s="12"/>
      <c r="F79" s="12"/>
      <c r="G79" s="12"/>
      <c r="H79" s="12"/>
      <c r="I79" s="12"/>
      <c r="J79" s="12"/>
      <c r="K79" s="12"/>
      <c r="L79" s="12"/>
      <c r="M79" s="12">
        <f>SUM(M53:M78)</f>
        <v>0</v>
      </c>
      <c r="N79" s="12">
        <f>SUM(N53:N78)</f>
        <v>0</v>
      </c>
      <c r="O79" s="8"/>
      <c r="P79" s="8"/>
      <c r="Q79" s="8"/>
    </row>
    <row r="80" spans="1:17" ht="61.5" customHeight="1" hidden="1">
      <c r="A80" s="19"/>
      <c r="B80" s="19"/>
      <c r="C80" s="19"/>
      <c r="D80" s="9"/>
      <c r="E80" s="9"/>
      <c r="F80" s="9"/>
      <c r="G80" s="9"/>
      <c r="H80" s="9"/>
      <c r="I80" s="9"/>
      <c r="J80" s="9"/>
      <c r="K80" s="9"/>
      <c r="L80" s="9"/>
      <c r="M80" s="9"/>
      <c r="N80" s="9"/>
      <c r="O80" s="8"/>
      <c r="P80" s="8"/>
      <c r="Q80" s="8"/>
    </row>
    <row r="81" spans="1:17" ht="61.5" customHeight="1" hidden="1">
      <c r="A81" s="19"/>
      <c r="B81" s="19"/>
      <c r="C81" s="19"/>
      <c r="D81" s="9"/>
      <c r="E81" s="9"/>
      <c r="F81" s="9"/>
      <c r="G81" s="9"/>
      <c r="H81" s="9"/>
      <c r="I81" s="9"/>
      <c r="J81" s="9"/>
      <c r="K81" s="9"/>
      <c r="L81" s="9"/>
      <c r="M81" s="9"/>
      <c r="N81" s="9"/>
      <c r="O81" s="8"/>
      <c r="P81" s="8"/>
      <c r="Q81" s="8"/>
    </row>
    <row r="82" spans="1:17" ht="61.5" customHeight="1" hidden="1">
      <c r="A82" s="19"/>
      <c r="B82" s="19"/>
      <c r="C82" s="19"/>
      <c r="D82" s="9"/>
      <c r="E82" s="9"/>
      <c r="F82" s="9"/>
      <c r="G82" s="9"/>
      <c r="H82" s="9"/>
      <c r="I82" s="9"/>
      <c r="J82" s="9"/>
      <c r="K82" s="9"/>
      <c r="L82" s="9"/>
      <c r="M82" s="9"/>
      <c r="N82" s="9"/>
      <c r="O82" s="8"/>
      <c r="P82" s="8"/>
      <c r="Q82" s="8"/>
    </row>
    <row r="83" spans="1:17" ht="61.5" customHeight="1" hidden="1">
      <c r="A83" s="19"/>
      <c r="B83" s="19"/>
      <c r="C83" s="19"/>
      <c r="D83" s="9"/>
      <c r="E83" s="9"/>
      <c r="F83" s="9"/>
      <c r="G83" s="9"/>
      <c r="H83" s="9"/>
      <c r="I83" s="9"/>
      <c r="J83" s="9"/>
      <c r="K83" s="9"/>
      <c r="L83" s="9"/>
      <c r="M83" s="9"/>
      <c r="N83" s="9"/>
      <c r="O83" s="8"/>
      <c r="P83" s="8"/>
      <c r="Q83" s="8"/>
    </row>
    <row r="84" spans="1:17" ht="61.5" customHeight="1" hidden="1">
      <c r="A84" s="19"/>
      <c r="B84" s="19"/>
      <c r="C84" s="19"/>
      <c r="D84" s="9"/>
      <c r="E84" s="9"/>
      <c r="F84" s="9"/>
      <c r="G84" s="9"/>
      <c r="H84" s="9"/>
      <c r="I84" s="9"/>
      <c r="J84" s="9"/>
      <c r="K84" s="9"/>
      <c r="L84" s="9"/>
      <c r="M84" s="9"/>
      <c r="N84" s="9"/>
      <c r="O84" s="8"/>
      <c r="P84" s="8"/>
      <c r="Q84" s="8"/>
    </row>
    <row r="85" spans="1:17" ht="61.5" customHeight="1" hidden="1">
      <c r="A85" s="19"/>
      <c r="B85" s="19"/>
      <c r="C85" s="19"/>
      <c r="D85" s="9"/>
      <c r="E85" s="9"/>
      <c r="F85" s="9"/>
      <c r="G85" s="9"/>
      <c r="H85" s="9"/>
      <c r="I85" s="9"/>
      <c r="J85" s="9"/>
      <c r="K85" s="9"/>
      <c r="L85" s="9"/>
      <c r="M85" s="9"/>
      <c r="N85" s="9"/>
      <c r="O85" s="8"/>
      <c r="P85" s="8"/>
      <c r="Q85" s="8"/>
    </row>
    <row r="86" spans="1:17" ht="61.5" customHeight="1" hidden="1">
      <c r="A86" s="19"/>
      <c r="B86" s="19"/>
      <c r="C86" s="19"/>
      <c r="D86" s="9"/>
      <c r="E86" s="9"/>
      <c r="F86" s="9"/>
      <c r="G86" s="9"/>
      <c r="H86" s="9"/>
      <c r="I86" s="9"/>
      <c r="J86" s="9"/>
      <c r="K86" s="9"/>
      <c r="L86" s="9"/>
      <c r="M86" s="9"/>
      <c r="N86" s="9"/>
      <c r="O86" s="8"/>
      <c r="P86" s="8"/>
      <c r="Q86" s="8"/>
    </row>
    <row r="87" spans="1:17" ht="61.5" customHeight="1" hidden="1">
      <c r="A87" s="19"/>
      <c r="B87" s="19"/>
      <c r="C87" s="19"/>
      <c r="D87" s="9"/>
      <c r="E87" s="9"/>
      <c r="F87" s="9"/>
      <c r="G87" s="9"/>
      <c r="H87" s="9"/>
      <c r="I87" s="9"/>
      <c r="J87" s="9"/>
      <c r="K87" s="9"/>
      <c r="L87" s="9"/>
      <c r="M87" s="9"/>
      <c r="N87" s="9"/>
      <c r="O87" s="8"/>
      <c r="P87" s="8"/>
      <c r="Q87" s="8"/>
    </row>
    <row r="88" spans="1:17" ht="61.5" customHeight="1" hidden="1">
      <c r="A88" s="19"/>
      <c r="B88" s="19"/>
      <c r="C88" s="19"/>
      <c r="D88" s="9"/>
      <c r="E88" s="9"/>
      <c r="F88" s="9"/>
      <c r="G88" s="9"/>
      <c r="H88" s="9"/>
      <c r="I88" s="9"/>
      <c r="J88" s="9"/>
      <c r="K88" s="9"/>
      <c r="L88" s="9"/>
      <c r="M88" s="9"/>
      <c r="N88" s="9"/>
      <c r="O88" s="8"/>
      <c r="P88" s="8"/>
      <c r="Q88" s="8"/>
    </row>
    <row r="89" spans="1:17" ht="61.5" customHeight="1" hidden="1">
      <c r="A89" s="19"/>
      <c r="B89" s="19"/>
      <c r="C89" s="19"/>
      <c r="D89" s="9"/>
      <c r="E89" s="9"/>
      <c r="F89" s="9"/>
      <c r="G89" s="9"/>
      <c r="H89" s="9"/>
      <c r="I89" s="9"/>
      <c r="J89" s="9"/>
      <c r="K89" s="9"/>
      <c r="L89" s="9"/>
      <c r="M89" s="9"/>
      <c r="N89" s="9"/>
      <c r="O89" s="8"/>
      <c r="P89" s="8"/>
      <c r="Q89" s="8"/>
    </row>
    <row r="90" spans="1:17" ht="61.5" customHeight="1" hidden="1">
      <c r="A90" s="19"/>
      <c r="B90" s="19"/>
      <c r="C90" s="19"/>
      <c r="D90" s="9"/>
      <c r="E90" s="9"/>
      <c r="F90" s="9"/>
      <c r="G90" s="9"/>
      <c r="H90" s="9"/>
      <c r="I90" s="9"/>
      <c r="J90" s="9"/>
      <c r="K90" s="9"/>
      <c r="L90" s="9"/>
      <c r="M90" s="9"/>
      <c r="N90" s="9"/>
      <c r="O90" s="8"/>
      <c r="P90" s="8"/>
      <c r="Q90" s="8"/>
    </row>
    <row r="91" spans="1:17" ht="61.5" customHeight="1" hidden="1">
      <c r="A91" s="19"/>
      <c r="B91" s="19"/>
      <c r="C91" s="19"/>
      <c r="D91" s="9"/>
      <c r="E91" s="9"/>
      <c r="F91" s="9"/>
      <c r="G91" s="9"/>
      <c r="H91" s="9"/>
      <c r="I91" s="9"/>
      <c r="J91" s="9"/>
      <c r="K91" s="9"/>
      <c r="L91" s="9"/>
      <c r="M91" s="9"/>
      <c r="N91" s="9"/>
      <c r="O91" s="8"/>
      <c r="P91" s="8"/>
      <c r="Q91" s="8"/>
    </row>
    <row r="92" spans="1:17" ht="61.5" customHeight="1" hidden="1">
      <c r="A92" s="19"/>
      <c r="B92" s="19"/>
      <c r="C92" s="19"/>
      <c r="D92" s="9"/>
      <c r="E92" s="9"/>
      <c r="F92" s="9"/>
      <c r="G92" s="9"/>
      <c r="H92" s="9"/>
      <c r="I92" s="9"/>
      <c r="J92" s="9"/>
      <c r="K92" s="9"/>
      <c r="L92" s="9"/>
      <c r="M92" s="9"/>
      <c r="N92" s="9"/>
      <c r="O92" s="8"/>
      <c r="P92" s="8"/>
      <c r="Q92" s="8"/>
    </row>
    <row r="93" spans="1:17" ht="61.5" customHeight="1" hidden="1">
      <c r="A93" s="19"/>
      <c r="B93" s="19"/>
      <c r="C93" s="19"/>
      <c r="D93" s="9"/>
      <c r="E93" s="9"/>
      <c r="F93" s="9"/>
      <c r="G93" s="9"/>
      <c r="H93" s="9"/>
      <c r="I93" s="9"/>
      <c r="J93" s="9"/>
      <c r="K93" s="9"/>
      <c r="L93" s="9"/>
      <c r="M93" s="9"/>
      <c r="N93" s="9"/>
      <c r="O93" s="8"/>
      <c r="P93" s="8"/>
      <c r="Q93" s="8"/>
    </row>
    <row r="94" spans="1:17" ht="61.5" customHeight="1" hidden="1">
      <c r="A94" s="19"/>
      <c r="B94" s="19"/>
      <c r="C94" s="19"/>
      <c r="D94" s="9"/>
      <c r="E94" s="9"/>
      <c r="F94" s="9"/>
      <c r="G94" s="9"/>
      <c r="H94" s="9"/>
      <c r="I94" s="9"/>
      <c r="J94" s="9"/>
      <c r="K94" s="9"/>
      <c r="L94" s="9"/>
      <c r="M94" s="9"/>
      <c r="N94" s="9"/>
      <c r="O94" s="8"/>
      <c r="P94" s="8"/>
      <c r="Q94" s="8"/>
    </row>
    <row r="95" spans="1:17" ht="61.5" customHeight="1" hidden="1">
      <c r="A95" s="19"/>
      <c r="B95" s="19"/>
      <c r="C95" s="19"/>
      <c r="D95" s="9"/>
      <c r="E95" s="9"/>
      <c r="F95" s="9"/>
      <c r="G95" s="9"/>
      <c r="H95" s="9"/>
      <c r="I95" s="9"/>
      <c r="J95" s="9"/>
      <c r="K95" s="9"/>
      <c r="L95" s="9"/>
      <c r="M95" s="9"/>
      <c r="N95" s="9"/>
      <c r="O95" s="8"/>
      <c r="P95" s="8"/>
      <c r="Q95" s="8"/>
    </row>
    <row r="96" spans="1:17" ht="61.5" customHeight="1" hidden="1">
      <c r="A96" s="19"/>
      <c r="B96" s="19"/>
      <c r="C96" s="19"/>
      <c r="D96" s="9"/>
      <c r="E96" s="9"/>
      <c r="F96" s="9"/>
      <c r="G96" s="9"/>
      <c r="H96" s="9"/>
      <c r="I96" s="9"/>
      <c r="J96" s="9"/>
      <c r="K96" s="9"/>
      <c r="L96" s="9"/>
      <c r="M96" s="9"/>
      <c r="N96" s="9"/>
      <c r="O96" s="8"/>
      <c r="P96" s="8"/>
      <c r="Q96" s="8"/>
    </row>
    <row r="97" spans="1:17" ht="61.5" customHeight="1" hidden="1">
      <c r="A97" s="19"/>
      <c r="B97" s="19"/>
      <c r="C97" s="19"/>
      <c r="D97" s="9"/>
      <c r="E97" s="9"/>
      <c r="F97" s="9"/>
      <c r="G97" s="9"/>
      <c r="H97" s="9"/>
      <c r="I97" s="9"/>
      <c r="J97" s="9"/>
      <c r="K97" s="9"/>
      <c r="L97" s="9"/>
      <c r="M97" s="9"/>
      <c r="N97" s="9"/>
      <c r="O97" s="8"/>
      <c r="P97" s="8"/>
      <c r="Q97" s="8"/>
    </row>
    <row r="98" spans="1:17" ht="61.5" customHeight="1" hidden="1">
      <c r="A98" s="19"/>
      <c r="B98" s="19"/>
      <c r="C98" s="19"/>
      <c r="D98" s="9"/>
      <c r="E98" s="9"/>
      <c r="F98" s="9"/>
      <c r="G98" s="9"/>
      <c r="H98" s="9"/>
      <c r="I98" s="9"/>
      <c r="J98" s="9"/>
      <c r="K98" s="9"/>
      <c r="L98" s="9"/>
      <c r="M98" s="9"/>
      <c r="N98" s="9"/>
      <c r="O98" s="8"/>
      <c r="P98" s="8"/>
      <c r="Q98" s="8"/>
    </row>
    <row r="99" spans="1:17" ht="61.5" customHeight="1" hidden="1">
      <c r="A99" s="19"/>
      <c r="B99" s="19"/>
      <c r="C99" s="19"/>
      <c r="D99" s="9"/>
      <c r="E99" s="9"/>
      <c r="F99" s="9"/>
      <c r="G99" s="9"/>
      <c r="H99" s="9"/>
      <c r="I99" s="9"/>
      <c r="J99" s="9"/>
      <c r="K99" s="9"/>
      <c r="L99" s="9"/>
      <c r="M99" s="9"/>
      <c r="N99" s="9"/>
      <c r="O99" s="8"/>
      <c r="P99" s="8"/>
      <c r="Q99" s="8"/>
    </row>
    <row r="100" spans="1:17" ht="61.5" customHeight="1" hidden="1">
      <c r="A100" s="19"/>
      <c r="B100" s="19"/>
      <c r="C100" s="19"/>
      <c r="D100" s="9"/>
      <c r="E100" s="9"/>
      <c r="F100" s="9"/>
      <c r="G100" s="9"/>
      <c r="H100" s="9"/>
      <c r="I100" s="9"/>
      <c r="J100" s="9"/>
      <c r="K100" s="9"/>
      <c r="L100" s="9"/>
      <c r="M100" s="9"/>
      <c r="N100" s="9"/>
      <c r="O100" s="8"/>
      <c r="P100" s="8"/>
      <c r="Q100" s="8"/>
    </row>
    <row r="101" spans="1:17" ht="61.5" customHeight="1" hidden="1">
      <c r="A101" s="19"/>
      <c r="B101" s="19"/>
      <c r="C101" s="19"/>
      <c r="D101" s="9"/>
      <c r="E101" s="9"/>
      <c r="F101" s="9"/>
      <c r="G101" s="9"/>
      <c r="H101" s="9"/>
      <c r="I101" s="9"/>
      <c r="J101" s="9"/>
      <c r="K101" s="9"/>
      <c r="L101" s="9"/>
      <c r="M101" s="9"/>
      <c r="N101" s="9"/>
      <c r="O101" s="8"/>
      <c r="P101" s="8"/>
      <c r="Q101" s="8"/>
    </row>
    <row r="102" spans="1:17" ht="61.5" customHeight="1" hidden="1">
      <c r="A102" s="19"/>
      <c r="B102" s="19"/>
      <c r="C102" s="19"/>
      <c r="D102" s="9"/>
      <c r="E102" s="9"/>
      <c r="F102" s="9"/>
      <c r="G102" s="9"/>
      <c r="H102" s="9"/>
      <c r="I102" s="9"/>
      <c r="J102" s="9"/>
      <c r="K102" s="9"/>
      <c r="L102" s="9"/>
      <c r="M102" s="9"/>
      <c r="N102" s="9"/>
      <c r="O102" s="8"/>
      <c r="P102" s="8"/>
      <c r="Q102" s="8"/>
    </row>
    <row r="103" spans="1:17" ht="61.5" customHeight="1" hidden="1">
      <c r="A103" s="19"/>
      <c r="B103" s="19"/>
      <c r="C103" s="19"/>
      <c r="D103" s="9"/>
      <c r="E103" s="9"/>
      <c r="F103" s="9"/>
      <c r="G103" s="9"/>
      <c r="H103" s="9"/>
      <c r="I103" s="9"/>
      <c r="J103" s="9"/>
      <c r="K103" s="9"/>
      <c r="L103" s="9"/>
      <c r="M103" s="9"/>
      <c r="N103" s="9"/>
      <c r="O103" s="8"/>
      <c r="P103" s="8"/>
      <c r="Q103" s="8"/>
    </row>
    <row r="104" spans="1:17" ht="61.5" customHeight="1" hidden="1">
      <c r="A104" s="19"/>
      <c r="B104" s="19"/>
      <c r="C104" s="19"/>
      <c r="D104" s="9"/>
      <c r="E104" s="9"/>
      <c r="F104" s="9"/>
      <c r="G104" s="9"/>
      <c r="H104" s="9"/>
      <c r="I104" s="9"/>
      <c r="J104" s="9"/>
      <c r="K104" s="9"/>
      <c r="L104" s="9"/>
      <c r="M104" s="9"/>
      <c r="N104" s="9"/>
      <c r="O104" s="8"/>
      <c r="P104" s="8"/>
      <c r="Q104" s="8"/>
    </row>
    <row r="105" spans="1:17" ht="61.5" customHeight="1" hidden="1">
      <c r="A105" s="19"/>
      <c r="B105" s="19"/>
      <c r="C105" s="19"/>
      <c r="D105" s="9"/>
      <c r="E105" s="9"/>
      <c r="F105" s="9"/>
      <c r="G105" s="9"/>
      <c r="H105" s="9"/>
      <c r="I105" s="9"/>
      <c r="J105" s="9"/>
      <c r="K105" s="9"/>
      <c r="L105" s="9"/>
      <c r="M105" s="9"/>
      <c r="N105" s="9"/>
      <c r="O105" s="8"/>
      <c r="P105" s="8"/>
      <c r="Q105" s="8"/>
    </row>
    <row r="106" spans="1:17" ht="61.5" customHeight="1" hidden="1">
      <c r="A106" s="19"/>
      <c r="B106" s="19"/>
      <c r="C106" s="19"/>
      <c r="D106" s="19"/>
      <c r="E106" s="9"/>
      <c r="F106" s="9"/>
      <c r="G106" s="9"/>
      <c r="H106" s="9"/>
      <c r="I106" s="9"/>
      <c r="J106" s="9"/>
      <c r="K106" s="9"/>
      <c r="L106" s="9"/>
      <c r="M106" s="9"/>
      <c r="N106" s="9"/>
      <c r="O106" s="8"/>
      <c r="P106" s="8"/>
      <c r="Q106" s="8"/>
    </row>
    <row r="107" spans="1:17" ht="61.5" customHeight="1" hidden="1">
      <c r="A107" s="19"/>
      <c r="B107" s="19"/>
      <c r="C107" s="19"/>
      <c r="D107" s="19"/>
      <c r="E107" s="9"/>
      <c r="F107" s="9"/>
      <c r="G107" s="9"/>
      <c r="H107" s="9"/>
      <c r="I107" s="9"/>
      <c r="J107" s="9"/>
      <c r="K107" s="9"/>
      <c r="L107" s="9"/>
      <c r="M107" s="9"/>
      <c r="N107" s="9"/>
      <c r="O107" s="8"/>
      <c r="P107" s="8"/>
      <c r="Q107" s="8"/>
    </row>
    <row r="108" spans="1:17" ht="61.5" customHeight="1" hidden="1">
      <c r="A108" s="19"/>
      <c r="B108" s="19"/>
      <c r="C108" s="19"/>
      <c r="D108" s="19"/>
      <c r="E108" s="9"/>
      <c r="F108" s="9"/>
      <c r="G108" s="9"/>
      <c r="H108" s="9"/>
      <c r="I108" s="9"/>
      <c r="J108" s="9"/>
      <c r="K108" s="9"/>
      <c r="L108" s="9"/>
      <c r="M108" s="9"/>
      <c r="N108" s="9"/>
      <c r="O108" s="8"/>
      <c r="P108" s="8"/>
      <c r="Q108" s="8"/>
    </row>
    <row r="109" spans="1:17" ht="61.5" customHeight="1" hidden="1">
      <c r="A109" s="19"/>
      <c r="B109" s="19"/>
      <c r="C109" s="19"/>
      <c r="D109" s="19"/>
      <c r="E109" s="9"/>
      <c r="F109" s="9"/>
      <c r="G109" s="9"/>
      <c r="H109" s="9"/>
      <c r="I109" s="9"/>
      <c r="J109" s="9"/>
      <c r="K109" s="9"/>
      <c r="L109" s="9"/>
      <c r="M109" s="9"/>
      <c r="N109" s="9"/>
      <c r="O109" s="8"/>
      <c r="P109" s="8"/>
      <c r="Q109" s="8"/>
    </row>
    <row r="110" spans="1:17" ht="61.5" customHeight="1" hidden="1">
      <c r="A110" s="19"/>
      <c r="B110" s="19"/>
      <c r="C110" s="19"/>
      <c r="D110" s="19"/>
      <c r="E110" s="9"/>
      <c r="F110" s="9"/>
      <c r="G110" s="9"/>
      <c r="H110" s="9"/>
      <c r="I110" s="9"/>
      <c r="J110" s="9"/>
      <c r="K110" s="9"/>
      <c r="L110" s="9"/>
      <c r="M110" s="9"/>
      <c r="N110" s="9"/>
      <c r="O110" s="8"/>
      <c r="P110" s="8"/>
      <c r="Q110" s="8"/>
    </row>
    <row r="111" spans="1:17" ht="61.5" customHeight="1" hidden="1">
      <c r="A111" s="19"/>
      <c r="B111" s="19"/>
      <c r="C111" s="19"/>
      <c r="D111" s="19"/>
      <c r="E111" s="9"/>
      <c r="F111" s="9"/>
      <c r="G111" s="9"/>
      <c r="H111" s="9"/>
      <c r="I111" s="9"/>
      <c r="J111" s="9"/>
      <c r="K111" s="9"/>
      <c r="L111" s="9"/>
      <c r="M111" s="9"/>
      <c r="N111" s="9"/>
      <c r="O111" s="8"/>
      <c r="P111" s="8"/>
      <c r="Q111" s="8"/>
    </row>
    <row r="112" spans="1:17" ht="61.5" customHeight="1" hidden="1">
      <c r="A112" s="19"/>
      <c r="B112" s="19"/>
      <c r="C112" s="19"/>
      <c r="D112" s="19"/>
      <c r="E112" s="9"/>
      <c r="F112" s="9"/>
      <c r="G112" s="9"/>
      <c r="H112" s="9"/>
      <c r="I112" s="9"/>
      <c r="J112" s="9"/>
      <c r="K112" s="9"/>
      <c r="L112" s="9"/>
      <c r="M112" s="9"/>
      <c r="N112" s="9"/>
      <c r="O112" s="8"/>
      <c r="P112" s="8"/>
      <c r="Q112" s="8"/>
    </row>
    <row r="113" spans="1:17" ht="61.5" customHeight="1" hidden="1">
      <c r="A113" s="19"/>
      <c r="B113" s="19"/>
      <c r="C113" s="19"/>
      <c r="D113" s="19"/>
      <c r="E113" s="9"/>
      <c r="F113" s="9"/>
      <c r="G113" s="9"/>
      <c r="H113" s="9"/>
      <c r="I113" s="9"/>
      <c r="J113" s="9"/>
      <c r="K113" s="9"/>
      <c r="L113" s="9"/>
      <c r="M113" s="9"/>
      <c r="N113" s="9"/>
      <c r="O113" s="8"/>
      <c r="P113" s="8"/>
      <c r="Q113" s="8"/>
    </row>
    <row r="114" spans="1:17" ht="61.5" customHeight="1" hidden="1">
      <c r="A114" s="19"/>
      <c r="B114" s="19"/>
      <c r="C114" s="19"/>
      <c r="D114" s="19"/>
      <c r="E114" s="9"/>
      <c r="F114" s="9"/>
      <c r="G114" s="9"/>
      <c r="H114" s="9"/>
      <c r="I114" s="9"/>
      <c r="J114" s="9"/>
      <c r="K114" s="9"/>
      <c r="L114" s="9"/>
      <c r="M114" s="9"/>
      <c r="N114" s="9"/>
      <c r="O114" s="8"/>
      <c r="P114" s="8"/>
      <c r="Q114" s="8"/>
    </row>
    <row r="115" spans="1:17" ht="61.5" customHeight="1" hidden="1">
      <c r="A115" s="19"/>
      <c r="B115" s="19"/>
      <c r="C115" s="19"/>
      <c r="D115" s="19"/>
      <c r="E115" s="9"/>
      <c r="F115" s="9"/>
      <c r="G115" s="9"/>
      <c r="H115" s="9"/>
      <c r="I115" s="9"/>
      <c r="J115" s="9"/>
      <c r="K115" s="9"/>
      <c r="L115" s="9"/>
      <c r="M115" s="9"/>
      <c r="N115" s="9"/>
      <c r="O115" s="8"/>
      <c r="P115" s="8"/>
      <c r="Q115" s="8"/>
    </row>
    <row r="116" spans="1:17" ht="61.5" customHeight="1" hidden="1">
      <c r="A116" s="19"/>
      <c r="B116" s="19"/>
      <c r="C116" s="19"/>
      <c r="D116" s="19"/>
      <c r="E116" s="9"/>
      <c r="F116" s="9"/>
      <c r="G116" s="9"/>
      <c r="H116" s="9"/>
      <c r="I116" s="9"/>
      <c r="J116" s="9"/>
      <c r="K116" s="9"/>
      <c r="L116" s="9"/>
      <c r="M116" s="9"/>
      <c r="N116" s="9"/>
      <c r="O116" s="8"/>
      <c r="P116" s="8"/>
      <c r="Q116" s="8"/>
    </row>
  </sheetData>
  <sheetProtection formatColumns="0" selectLockedCells="1" selectUnlockedCells="1"/>
  <mergeCells count="16">
    <mergeCell ref="A9:A28"/>
    <mergeCell ref="A4:A7"/>
    <mergeCell ref="B30:B34"/>
    <mergeCell ref="B36:B38"/>
    <mergeCell ref="A30:A39"/>
    <mergeCell ref="B41:B42"/>
    <mergeCell ref="A41:A45"/>
    <mergeCell ref="B4:B6"/>
    <mergeCell ref="B13:B15"/>
    <mergeCell ref="B17:B19"/>
    <mergeCell ref="B2:M2"/>
    <mergeCell ref="O2:Q2"/>
    <mergeCell ref="B1:M1"/>
    <mergeCell ref="N1:P1"/>
    <mergeCell ref="B23:B24"/>
    <mergeCell ref="B26:B27"/>
  </mergeCells>
  <printOptions/>
  <pageMargins left="0.7086614173228347" right="0.7086614173228347" top="0.7480314960629921" bottom="0.7480314960629921" header="0.31496062992125984" footer="0.31496062992125984"/>
  <pageSetup orientation="landscape" scale="37" r:id="rId4"/>
  <drawing r:id="rId3"/>
  <legacyDrawing r:id="rId2"/>
</worksheet>
</file>

<file path=xl/worksheets/sheet3.xml><?xml version="1.0" encoding="utf-8"?>
<worksheet xmlns="http://schemas.openxmlformats.org/spreadsheetml/2006/main" xmlns:r="http://schemas.openxmlformats.org/officeDocument/2006/relationships">
  <dimension ref="A1:R242"/>
  <sheetViews>
    <sheetView zoomScalePageLayoutView="0" workbookViewId="0" topLeftCell="A1">
      <selection activeCell="A1" sqref="A1:IV16384"/>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29"/>
      <c r="B1" s="30"/>
      <c r="C1" s="30"/>
      <c r="D1" s="30"/>
      <c r="E1" s="30"/>
      <c r="F1" s="30"/>
      <c r="G1" s="30"/>
      <c r="H1" s="30"/>
      <c r="I1" s="30"/>
      <c r="J1" s="30"/>
      <c r="K1" s="30"/>
      <c r="L1" s="30"/>
      <c r="M1" s="30"/>
      <c r="N1" s="30"/>
    </row>
    <row r="2" spans="1:14" ht="69.75" customHeight="1">
      <c r="A2" s="31"/>
      <c r="B2" s="131"/>
      <c r="C2" s="132"/>
      <c r="D2" s="133" t="s">
        <v>37</v>
      </c>
      <c r="E2" s="134"/>
      <c r="F2" s="134"/>
      <c r="G2" s="134"/>
      <c r="H2" s="134"/>
      <c r="I2" s="134"/>
      <c r="J2" s="135" t="s">
        <v>38</v>
      </c>
      <c r="K2" s="136"/>
      <c r="L2" s="137"/>
      <c r="M2" s="132"/>
      <c r="N2" s="138"/>
    </row>
    <row r="3" spans="1:14" ht="5.25" customHeight="1">
      <c r="A3" s="31"/>
      <c r="B3" s="32"/>
      <c r="C3" s="33"/>
      <c r="D3" s="33"/>
      <c r="E3" s="33"/>
      <c r="F3" s="33"/>
      <c r="G3" s="33"/>
      <c r="H3" s="33"/>
      <c r="I3" s="33"/>
      <c r="J3" s="33"/>
      <c r="K3" s="33"/>
      <c r="L3" s="33"/>
      <c r="M3" s="33"/>
      <c r="N3" s="34"/>
    </row>
    <row r="4" spans="1:14" ht="18" customHeight="1">
      <c r="A4" s="35"/>
      <c r="B4" s="139" t="s">
        <v>31</v>
      </c>
      <c r="C4" s="140"/>
      <c r="D4" s="141"/>
      <c r="E4" s="142" t="s">
        <v>39</v>
      </c>
      <c r="F4" s="143"/>
      <c r="G4" s="143"/>
      <c r="H4" s="143"/>
      <c r="I4" s="143"/>
      <c r="J4" s="143"/>
      <c r="K4" s="143"/>
      <c r="L4" s="143"/>
      <c r="M4" s="143"/>
      <c r="N4" s="144"/>
    </row>
    <row r="5" spans="1:14" ht="5.25" customHeight="1">
      <c r="A5" s="35"/>
      <c r="B5" s="36"/>
      <c r="C5" s="37"/>
      <c r="D5" s="37"/>
      <c r="E5" s="38"/>
      <c r="F5" s="38"/>
      <c r="G5" s="38"/>
      <c r="H5" s="38"/>
      <c r="I5" s="38"/>
      <c r="J5" s="38"/>
      <c r="K5" s="38"/>
      <c r="L5" s="38"/>
      <c r="M5" s="38"/>
      <c r="N5" s="39"/>
    </row>
    <row r="6" spans="1:14" ht="17.25" customHeight="1">
      <c r="A6" s="35"/>
      <c r="B6" s="145" t="s">
        <v>40</v>
      </c>
      <c r="C6" s="146"/>
      <c r="D6" s="146"/>
      <c r="E6" s="146"/>
      <c r="F6" s="146"/>
      <c r="G6" s="146"/>
      <c r="H6" s="146" t="s">
        <v>41</v>
      </c>
      <c r="I6" s="146"/>
      <c r="J6" s="146"/>
      <c r="K6" s="146"/>
      <c r="L6" s="147" t="s">
        <v>42</v>
      </c>
      <c r="M6" s="148"/>
      <c r="N6" s="149"/>
    </row>
    <row r="7" spans="1:14" ht="43.5" customHeight="1">
      <c r="A7" s="35"/>
      <c r="B7" s="150" t="s">
        <v>43</v>
      </c>
      <c r="C7" s="151"/>
      <c r="D7" s="151"/>
      <c r="E7" s="151"/>
      <c r="F7" s="151"/>
      <c r="G7" s="151"/>
      <c r="H7" s="151" t="s">
        <v>44</v>
      </c>
      <c r="I7" s="151"/>
      <c r="J7" s="151"/>
      <c r="K7" s="151"/>
      <c r="L7" s="152" t="s">
        <v>45</v>
      </c>
      <c r="M7" s="153"/>
      <c r="N7" s="154"/>
    </row>
    <row r="8" spans="1:14" ht="30" customHeight="1">
      <c r="A8" s="35"/>
      <c r="B8" s="155" t="s">
        <v>46</v>
      </c>
      <c r="C8" s="156"/>
      <c r="D8" s="156"/>
      <c r="E8" s="156"/>
      <c r="F8" s="156"/>
      <c r="G8" s="156"/>
      <c r="H8" s="156"/>
      <c r="I8" s="156"/>
      <c r="J8" s="156"/>
      <c r="K8" s="156"/>
      <c r="L8" s="157" t="s">
        <v>47</v>
      </c>
      <c r="M8" s="158"/>
      <c r="N8" s="159"/>
    </row>
    <row r="9" spans="1:14" ht="43.5" customHeight="1">
      <c r="A9" s="35"/>
      <c r="B9" s="160" t="s">
        <v>48</v>
      </c>
      <c r="C9" s="161"/>
      <c r="D9" s="161"/>
      <c r="E9" s="161"/>
      <c r="F9" s="161"/>
      <c r="G9" s="161"/>
      <c r="H9" s="161"/>
      <c r="I9" s="161"/>
      <c r="J9" s="161"/>
      <c r="K9" s="161"/>
      <c r="L9" s="162">
        <v>0.1</v>
      </c>
      <c r="M9" s="151"/>
      <c r="N9" s="163"/>
    </row>
    <row r="10" spans="1:14" ht="5.25" customHeight="1">
      <c r="A10" s="35"/>
      <c r="B10" s="40"/>
      <c r="C10" s="41"/>
      <c r="D10" s="41"/>
      <c r="E10" s="41"/>
      <c r="F10" s="41"/>
      <c r="G10" s="41"/>
      <c r="H10" s="41"/>
      <c r="I10" s="41"/>
      <c r="J10" s="41"/>
      <c r="K10" s="41"/>
      <c r="L10" s="42"/>
      <c r="M10" s="43"/>
      <c r="N10" s="44"/>
    </row>
    <row r="11" spans="1:14" ht="15">
      <c r="A11" s="35"/>
      <c r="B11" s="164" t="s">
        <v>49</v>
      </c>
      <c r="C11" s="165"/>
      <c r="D11" s="165"/>
      <c r="E11" s="165"/>
      <c r="F11" s="165"/>
      <c r="G11" s="165"/>
      <c r="H11" s="165"/>
      <c r="I11" s="165"/>
      <c r="J11" s="165"/>
      <c r="K11" s="165"/>
      <c r="L11" s="165"/>
      <c r="M11" s="165"/>
      <c r="N11" s="166"/>
    </row>
    <row r="12" spans="1:14" ht="43.5" customHeight="1">
      <c r="A12" s="35"/>
      <c r="B12" s="150" t="s">
        <v>50</v>
      </c>
      <c r="C12" s="151"/>
      <c r="D12" s="151"/>
      <c r="E12" s="151"/>
      <c r="F12" s="151"/>
      <c r="G12" s="151"/>
      <c r="H12" s="151" t="s">
        <v>51</v>
      </c>
      <c r="I12" s="151"/>
      <c r="J12" s="151"/>
      <c r="K12" s="151"/>
      <c r="L12" s="151"/>
      <c r="M12" s="151"/>
      <c r="N12" s="163"/>
    </row>
    <row r="13" spans="1:14" ht="5.25" customHeight="1">
      <c r="A13" s="35"/>
      <c r="B13" s="45"/>
      <c r="C13" s="46"/>
      <c r="D13" s="46"/>
      <c r="E13" s="46"/>
      <c r="F13" s="46"/>
      <c r="G13" s="46"/>
      <c r="H13" s="46"/>
      <c r="I13" s="46"/>
      <c r="J13" s="46"/>
      <c r="K13" s="46"/>
      <c r="L13" s="46"/>
      <c r="M13" s="46"/>
      <c r="N13" s="47"/>
    </row>
    <row r="14" spans="1:14" ht="15">
      <c r="A14" s="35"/>
      <c r="B14" s="164" t="s">
        <v>52</v>
      </c>
      <c r="C14" s="165"/>
      <c r="D14" s="165"/>
      <c r="E14" s="165"/>
      <c r="F14" s="165"/>
      <c r="G14" s="165"/>
      <c r="H14" s="165" t="s">
        <v>53</v>
      </c>
      <c r="I14" s="165"/>
      <c r="J14" s="165"/>
      <c r="K14" s="165"/>
      <c r="L14" s="165"/>
      <c r="M14" s="165"/>
      <c r="N14" s="166"/>
    </row>
    <row r="15" spans="1:14" ht="137.25" customHeight="1">
      <c r="A15" s="35"/>
      <c r="B15" s="150" t="s">
        <v>54</v>
      </c>
      <c r="C15" s="151"/>
      <c r="D15" s="151"/>
      <c r="E15" s="151"/>
      <c r="F15" s="151"/>
      <c r="G15" s="151"/>
      <c r="H15" s="151" t="s">
        <v>55</v>
      </c>
      <c r="I15" s="151"/>
      <c r="J15" s="151"/>
      <c r="K15" s="151"/>
      <c r="L15" s="151"/>
      <c r="M15" s="151"/>
      <c r="N15" s="163"/>
    </row>
    <row r="16" spans="1:14" ht="5.25" customHeight="1">
      <c r="A16" s="35"/>
      <c r="B16" s="48"/>
      <c r="C16" s="49"/>
      <c r="D16" s="49"/>
      <c r="E16" s="49"/>
      <c r="F16" s="49"/>
      <c r="G16" s="49"/>
      <c r="H16" s="49"/>
      <c r="I16" s="49"/>
      <c r="J16" s="49"/>
      <c r="K16" s="49"/>
      <c r="L16" s="49"/>
      <c r="M16" s="49"/>
      <c r="N16" s="50"/>
    </row>
    <row r="17" spans="1:14" ht="15">
      <c r="A17" s="35"/>
      <c r="B17" s="155" t="s">
        <v>56</v>
      </c>
      <c r="C17" s="156"/>
      <c r="D17" s="156"/>
      <c r="E17" s="156" t="s">
        <v>57</v>
      </c>
      <c r="F17" s="156"/>
      <c r="G17" s="156"/>
      <c r="H17" s="167" t="s">
        <v>58</v>
      </c>
      <c r="I17" s="165"/>
      <c r="J17" s="165"/>
      <c r="K17" s="165"/>
      <c r="L17" s="165"/>
      <c r="M17" s="165"/>
      <c r="N17" s="166"/>
    </row>
    <row r="18" spans="1:14" ht="48" customHeight="1">
      <c r="A18" s="35"/>
      <c r="B18" s="168">
        <v>0.25</v>
      </c>
      <c r="C18" s="169"/>
      <c r="D18" s="169"/>
      <c r="E18" s="151">
        <v>7525</v>
      </c>
      <c r="F18" s="151"/>
      <c r="G18" s="151"/>
      <c r="H18" s="151" t="s">
        <v>59</v>
      </c>
      <c r="I18" s="151"/>
      <c r="J18" s="151"/>
      <c r="K18" s="151"/>
      <c r="L18" s="151"/>
      <c r="M18" s="151"/>
      <c r="N18" s="163"/>
    </row>
    <row r="19" spans="1:14" ht="15">
      <c r="A19" s="35"/>
      <c r="B19" s="164" t="s">
        <v>60</v>
      </c>
      <c r="C19" s="165"/>
      <c r="D19" s="165"/>
      <c r="E19" s="165"/>
      <c r="F19" s="165"/>
      <c r="G19" s="170"/>
      <c r="H19" s="167" t="s">
        <v>61</v>
      </c>
      <c r="I19" s="165"/>
      <c r="J19" s="165"/>
      <c r="K19" s="165"/>
      <c r="L19" s="165"/>
      <c r="M19" s="165"/>
      <c r="N19" s="166"/>
    </row>
    <row r="20" spans="1:14" ht="43.5" customHeight="1">
      <c r="A20" s="35"/>
      <c r="B20" s="168" t="s">
        <v>62</v>
      </c>
      <c r="C20" s="169"/>
      <c r="D20" s="169"/>
      <c r="E20" s="169"/>
      <c r="F20" s="169"/>
      <c r="G20" s="171"/>
      <c r="H20" s="172" t="s">
        <v>63</v>
      </c>
      <c r="I20" s="169"/>
      <c r="J20" s="169"/>
      <c r="K20" s="169"/>
      <c r="L20" s="169"/>
      <c r="M20" s="169"/>
      <c r="N20" s="173"/>
    </row>
    <row r="21" spans="1:14" ht="6" customHeight="1">
      <c r="A21" s="35"/>
      <c r="B21" s="48"/>
      <c r="C21" s="49"/>
      <c r="D21" s="49"/>
      <c r="E21" s="49"/>
      <c r="F21" s="49"/>
      <c r="G21" s="49"/>
      <c r="H21" s="49"/>
      <c r="I21" s="49"/>
      <c r="J21" s="49"/>
      <c r="K21" s="49"/>
      <c r="L21" s="49"/>
      <c r="M21" s="49"/>
      <c r="N21" s="50"/>
    </row>
    <row r="22" spans="2:14" s="51" customFormat="1" ht="31.5" customHeight="1">
      <c r="B22" s="174" t="s">
        <v>64</v>
      </c>
      <c r="C22" s="175"/>
      <c r="D22" s="175"/>
      <c r="E22" s="175"/>
      <c r="F22" s="175"/>
      <c r="G22" s="176"/>
      <c r="H22" s="180" t="s">
        <v>65</v>
      </c>
      <c r="I22" s="181"/>
      <c r="J22" s="52" t="s">
        <v>66</v>
      </c>
      <c r="K22" s="182" t="s">
        <v>67</v>
      </c>
      <c r="L22" s="183"/>
      <c r="M22" s="183"/>
      <c r="N22" s="184"/>
    </row>
    <row r="23" spans="2:14" s="51" customFormat="1" ht="31.5" customHeight="1" thickBot="1">
      <c r="B23" s="177"/>
      <c r="C23" s="178"/>
      <c r="D23" s="178"/>
      <c r="E23" s="178"/>
      <c r="F23" s="178"/>
      <c r="G23" s="179"/>
      <c r="H23" s="180" t="s">
        <v>68</v>
      </c>
      <c r="I23" s="181"/>
      <c r="J23" s="52" t="s">
        <v>69</v>
      </c>
      <c r="K23" s="180"/>
      <c r="L23" s="185"/>
      <c r="M23" s="185"/>
      <c r="N23" s="181"/>
    </row>
    <row r="24" spans="2:14" ht="54.75" customHeight="1" thickBot="1">
      <c r="B24" s="186" t="s">
        <v>70</v>
      </c>
      <c r="C24" s="187"/>
      <c r="D24" s="187"/>
      <c r="E24" s="187"/>
      <c r="F24" s="187"/>
      <c r="G24" s="188"/>
      <c r="H24" s="189"/>
      <c r="I24" s="190"/>
      <c r="J24" s="190"/>
      <c r="K24" s="190"/>
      <c r="L24" s="190"/>
      <c r="M24" s="190"/>
      <c r="N24" s="190"/>
    </row>
    <row r="25" spans="2:14" ht="15" customHeight="1" hidden="1">
      <c r="B25" s="191" t="s">
        <v>71</v>
      </c>
      <c r="C25" s="191"/>
      <c r="D25" s="191" t="s">
        <v>72</v>
      </c>
      <c r="E25" s="191"/>
      <c r="F25" s="191"/>
      <c r="G25" s="191" t="s">
        <v>73</v>
      </c>
      <c r="H25" s="192"/>
      <c r="I25" s="192"/>
      <c r="J25" s="192"/>
      <c r="K25" s="192"/>
      <c r="L25" s="192"/>
      <c r="M25" s="192"/>
      <c r="N25" s="192"/>
    </row>
    <row r="26" spans="2:14" ht="37.5" customHeight="1" hidden="1">
      <c r="B26" s="193">
        <v>4</v>
      </c>
      <c r="C26" s="193"/>
      <c r="D26" s="194" t="s">
        <v>74</v>
      </c>
      <c r="E26" s="193"/>
      <c r="F26" s="193"/>
      <c r="G26" s="195" t="s">
        <v>75</v>
      </c>
      <c r="H26" s="195"/>
      <c r="I26" s="195"/>
      <c r="J26" s="195"/>
      <c r="K26" s="195"/>
      <c r="L26" s="195"/>
      <c r="M26" s="195"/>
      <c r="N26" s="195"/>
    </row>
    <row r="27" spans="2:14" ht="15" customHeight="1" hidden="1">
      <c r="B27" s="53" t="s">
        <v>76</v>
      </c>
      <c r="C27" s="107" t="s">
        <v>77</v>
      </c>
      <c r="D27" s="107"/>
      <c r="E27" s="107"/>
      <c r="F27" s="107"/>
      <c r="G27" s="107" t="s">
        <v>78</v>
      </c>
      <c r="H27" s="107"/>
      <c r="I27" s="107"/>
      <c r="J27" s="107"/>
      <c r="K27" s="107" t="s">
        <v>79</v>
      </c>
      <c r="L27" s="107"/>
      <c r="M27" s="107"/>
      <c r="N27" s="107"/>
    </row>
    <row r="28" spans="2:14" ht="15" customHeight="1" hidden="1">
      <c r="B28" s="53" t="s">
        <v>80</v>
      </c>
      <c r="C28" s="107" t="s">
        <v>81</v>
      </c>
      <c r="D28" s="107"/>
      <c r="E28" s="107"/>
      <c r="F28" s="107"/>
      <c r="G28" s="107" t="s">
        <v>82</v>
      </c>
      <c r="H28" s="107"/>
      <c r="I28" s="107"/>
      <c r="J28" s="107"/>
      <c r="K28" s="107" t="s">
        <v>83</v>
      </c>
      <c r="L28" s="107"/>
      <c r="M28" s="107"/>
      <c r="N28" s="107"/>
    </row>
    <row r="29" spans="2:14" ht="45" customHeight="1" hidden="1">
      <c r="B29" s="53" t="s">
        <v>84</v>
      </c>
      <c r="C29" s="193"/>
      <c r="D29" s="193"/>
      <c r="E29" s="193"/>
      <c r="F29" s="193"/>
      <c r="G29" s="193"/>
      <c r="H29" s="193"/>
      <c r="I29" s="193"/>
      <c r="J29" s="193"/>
      <c r="K29" s="193"/>
      <c r="L29" s="193"/>
      <c r="M29" s="193"/>
      <c r="N29" s="193"/>
    </row>
    <row r="30" spans="2:14" ht="15" customHeight="1" hidden="1">
      <c r="B30" s="192" t="s">
        <v>85</v>
      </c>
      <c r="C30" s="192"/>
      <c r="D30" s="192"/>
      <c r="E30" s="192"/>
      <c r="F30" s="192"/>
      <c r="G30" s="192" t="s">
        <v>86</v>
      </c>
      <c r="H30" s="192"/>
      <c r="I30" s="192"/>
      <c r="J30" s="192"/>
      <c r="K30" s="192" t="s">
        <v>87</v>
      </c>
      <c r="L30" s="192"/>
      <c r="M30" s="192"/>
      <c r="N30" s="192"/>
    </row>
    <row r="192" ht="15">
      <c r="R192" s="54" t="s">
        <v>88</v>
      </c>
    </row>
    <row r="193" ht="15">
      <c r="R193" s="54" t="s">
        <v>89</v>
      </c>
    </row>
    <row r="194" ht="15">
      <c r="R194" s="54" t="s">
        <v>90</v>
      </c>
    </row>
    <row r="195" ht="15">
      <c r="R195" s="54" t="s">
        <v>0</v>
      </c>
    </row>
    <row r="196" ht="15">
      <c r="R196" s="54" t="s">
        <v>91</v>
      </c>
    </row>
    <row r="197" ht="15">
      <c r="R197" s="54" t="s">
        <v>92</v>
      </c>
    </row>
    <row r="198" ht="15">
      <c r="R198" s="54" t="s">
        <v>93</v>
      </c>
    </row>
    <row r="199" ht="15">
      <c r="R199" s="54" t="s">
        <v>94</v>
      </c>
    </row>
    <row r="200" ht="15">
      <c r="R200" s="54" t="s">
        <v>95</v>
      </c>
    </row>
    <row r="201" ht="15">
      <c r="R201" s="54" t="s">
        <v>96</v>
      </c>
    </row>
    <row r="202" ht="15">
      <c r="R202" s="54" t="s">
        <v>97</v>
      </c>
    </row>
    <row r="203" ht="15">
      <c r="R203" s="54" t="s">
        <v>98</v>
      </c>
    </row>
    <row r="204" ht="15">
      <c r="R204" s="54" t="s">
        <v>99</v>
      </c>
    </row>
    <row r="205" ht="15">
      <c r="R205" s="54" t="s">
        <v>100</v>
      </c>
    </row>
    <row r="206" ht="15">
      <c r="R206" s="54" t="s">
        <v>39</v>
      </c>
    </row>
    <row r="207" ht="15">
      <c r="R207" s="54" t="s">
        <v>101</v>
      </c>
    </row>
    <row r="208" ht="15">
      <c r="R208" s="54" t="s">
        <v>102</v>
      </c>
    </row>
    <row r="209" ht="15">
      <c r="R209" s="54" t="s">
        <v>103</v>
      </c>
    </row>
    <row r="210" ht="15">
      <c r="R210" s="54" t="s">
        <v>104</v>
      </c>
    </row>
    <row r="211" ht="15">
      <c r="R211" s="54" t="s">
        <v>105</v>
      </c>
    </row>
    <row r="215" ht="15">
      <c r="R215" s="54" t="s">
        <v>106</v>
      </c>
    </row>
    <row r="216" ht="15">
      <c r="R216" s="54" t="s">
        <v>107</v>
      </c>
    </row>
    <row r="217" ht="15">
      <c r="R217" s="54" t="s">
        <v>108</v>
      </c>
    </row>
    <row r="218" ht="15">
      <c r="R218" s="54" t="s">
        <v>109</v>
      </c>
    </row>
    <row r="219" ht="15">
      <c r="R219" s="54" t="s">
        <v>110</v>
      </c>
    </row>
    <row r="220" ht="15">
      <c r="R220" s="54" t="s">
        <v>111</v>
      </c>
    </row>
    <row r="221" ht="15">
      <c r="R221" s="54" t="s">
        <v>112</v>
      </c>
    </row>
    <row r="223" ht="15">
      <c r="R223" s="54" t="s">
        <v>113</v>
      </c>
    </row>
    <row r="224" ht="15">
      <c r="R224" s="54" t="s">
        <v>114</v>
      </c>
    </row>
    <row r="225" ht="15">
      <c r="R225" s="54" t="s">
        <v>45</v>
      </c>
    </row>
    <row r="227" ht="15">
      <c r="R227" s="54" t="s">
        <v>115</v>
      </c>
    </row>
    <row r="228" ht="15">
      <c r="R228" s="54" t="s">
        <v>116</v>
      </c>
    </row>
    <row r="229" ht="15">
      <c r="R229" s="54" t="s">
        <v>117</v>
      </c>
    </row>
    <row r="230" ht="15">
      <c r="R230" s="54" t="s">
        <v>118</v>
      </c>
    </row>
    <row r="232" ht="15">
      <c r="R232" s="55" t="s">
        <v>119</v>
      </c>
    </row>
    <row r="233" ht="15">
      <c r="R233" s="55" t="s">
        <v>59</v>
      </c>
    </row>
    <row r="234" ht="15">
      <c r="R234" s="55" t="s">
        <v>120</v>
      </c>
    </row>
    <row r="235" ht="15">
      <c r="R235" s="55" t="s">
        <v>121</v>
      </c>
    </row>
    <row r="237" ht="15">
      <c r="R237" s="55" t="s">
        <v>122</v>
      </c>
    </row>
    <row r="238" ht="15">
      <c r="R238" s="55" t="s">
        <v>62</v>
      </c>
    </row>
    <row r="239" ht="15">
      <c r="R239" s="55" t="s">
        <v>123</v>
      </c>
    </row>
    <row r="241" ht="15">
      <c r="R241" s="55" t="s">
        <v>63</v>
      </c>
    </row>
    <row r="242" ht="15">
      <c r="R242" s="55" t="s">
        <v>124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2:G23"/>
    <mergeCell ref="H22:I22"/>
    <mergeCell ref="K22:N22"/>
    <mergeCell ref="H23:I23"/>
    <mergeCell ref="K23:N23"/>
    <mergeCell ref="B24:G24"/>
    <mergeCell ref="H24:N24"/>
    <mergeCell ref="B18:D18"/>
    <mergeCell ref="E18:G18"/>
    <mergeCell ref="H18:N18"/>
    <mergeCell ref="B19:G19"/>
    <mergeCell ref="H19:N19"/>
    <mergeCell ref="B20:G20"/>
    <mergeCell ref="H20:N20"/>
    <mergeCell ref="B14:G14"/>
    <mergeCell ref="H14:N14"/>
    <mergeCell ref="B15:G15"/>
    <mergeCell ref="H15:N15"/>
    <mergeCell ref="B17:D17"/>
    <mergeCell ref="E17:G17"/>
    <mergeCell ref="H17:N17"/>
    <mergeCell ref="B8:K8"/>
    <mergeCell ref="L8:N8"/>
    <mergeCell ref="B9:K9"/>
    <mergeCell ref="L9:N9"/>
    <mergeCell ref="B11:N11"/>
    <mergeCell ref="B12:G12"/>
    <mergeCell ref="H12:N12"/>
    <mergeCell ref="B6:G6"/>
    <mergeCell ref="H6:K6"/>
    <mergeCell ref="L6:N6"/>
    <mergeCell ref="B7:G7"/>
    <mergeCell ref="H7:K7"/>
    <mergeCell ref="L7:N7"/>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242"/>
  <sheetViews>
    <sheetView zoomScalePageLayoutView="0" workbookViewId="0" topLeftCell="A1">
      <selection activeCell="A1" sqref="A1"/>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29"/>
      <c r="B1" s="30"/>
      <c r="C1" s="30"/>
      <c r="D1" s="30"/>
      <c r="E1" s="30"/>
      <c r="F1" s="30"/>
      <c r="G1" s="30"/>
      <c r="H1" s="30"/>
      <c r="I1" s="30"/>
      <c r="J1" s="30"/>
      <c r="K1" s="30"/>
      <c r="L1" s="30"/>
      <c r="M1" s="30"/>
      <c r="N1" s="30"/>
    </row>
    <row r="2" spans="1:14" ht="69.75" customHeight="1">
      <c r="A2" s="31"/>
      <c r="B2" s="131"/>
      <c r="C2" s="132"/>
      <c r="D2" s="133" t="s">
        <v>37</v>
      </c>
      <c r="E2" s="134"/>
      <c r="F2" s="134"/>
      <c r="G2" s="134"/>
      <c r="H2" s="134"/>
      <c r="I2" s="134"/>
      <c r="J2" s="135" t="s">
        <v>38</v>
      </c>
      <c r="K2" s="136"/>
      <c r="L2" s="137"/>
      <c r="M2" s="132"/>
      <c r="N2" s="138"/>
    </row>
    <row r="3" spans="1:14" ht="5.25" customHeight="1">
      <c r="A3" s="31"/>
      <c r="B3" s="32"/>
      <c r="C3" s="33"/>
      <c r="D3" s="33"/>
      <c r="E3" s="33"/>
      <c r="F3" s="33"/>
      <c r="G3" s="33"/>
      <c r="H3" s="33"/>
      <c r="I3" s="33"/>
      <c r="J3" s="33"/>
      <c r="K3" s="33"/>
      <c r="L3" s="33"/>
      <c r="M3" s="33"/>
      <c r="N3" s="34"/>
    </row>
    <row r="4" spans="1:14" ht="18" customHeight="1">
      <c r="A4" s="35"/>
      <c r="B4" s="139" t="s">
        <v>31</v>
      </c>
      <c r="C4" s="140"/>
      <c r="D4" s="141"/>
      <c r="E4" s="142"/>
      <c r="F4" s="143"/>
      <c r="G4" s="143"/>
      <c r="H4" s="143"/>
      <c r="I4" s="143"/>
      <c r="J4" s="143"/>
      <c r="K4" s="143"/>
      <c r="L4" s="143"/>
      <c r="M4" s="143"/>
      <c r="N4" s="144"/>
    </row>
    <row r="5" spans="1:14" ht="5.25" customHeight="1">
      <c r="A5" s="35"/>
      <c r="B5" s="36"/>
      <c r="C5" s="37"/>
      <c r="D5" s="37"/>
      <c r="E5" s="38"/>
      <c r="F5" s="38"/>
      <c r="G5" s="38"/>
      <c r="H5" s="38"/>
      <c r="I5" s="38"/>
      <c r="J5" s="38"/>
      <c r="K5" s="38"/>
      <c r="L5" s="38"/>
      <c r="M5" s="38"/>
      <c r="N5" s="39"/>
    </row>
    <row r="6" spans="1:14" ht="17.25" customHeight="1">
      <c r="A6" s="35"/>
      <c r="B6" s="145" t="s">
        <v>40</v>
      </c>
      <c r="C6" s="146"/>
      <c r="D6" s="146"/>
      <c r="E6" s="146"/>
      <c r="F6" s="146"/>
      <c r="G6" s="146"/>
      <c r="H6" s="146" t="s">
        <v>41</v>
      </c>
      <c r="I6" s="146"/>
      <c r="J6" s="146"/>
      <c r="K6" s="146"/>
      <c r="L6" s="147" t="s">
        <v>42</v>
      </c>
      <c r="M6" s="148"/>
      <c r="N6" s="149"/>
    </row>
    <row r="7" spans="1:14" ht="43.5" customHeight="1">
      <c r="A7" s="35"/>
      <c r="B7" s="150" t="s">
        <v>125</v>
      </c>
      <c r="C7" s="151"/>
      <c r="D7" s="151"/>
      <c r="E7" s="151"/>
      <c r="F7" s="151"/>
      <c r="G7" s="151"/>
      <c r="H7" s="151" t="s">
        <v>126</v>
      </c>
      <c r="I7" s="151"/>
      <c r="J7" s="151"/>
      <c r="K7" s="151"/>
      <c r="L7" s="152" t="s">
        <v>113</v>
      </c>
      <c r="M7" s="153"/>
      <c r="N7" s="154"/>
    </row>
    <row r="8" spans="1:14" ht="30" customHeight="1">
      <c r="A8" s="35"/>
      <c r="B8" s="155" t="s">
        <v>46</v>
      </c>
      <c r="C8" s="156"/>
      <c r="D8" s="156"/>
      <c r="E8" s="156"/>
      <c r="F8" s="156"/>
      <c r="G8" s="156"/>
      <c r="H8" s="156"/>
      <c r="I8" s="156"/>
      <c r="J8" s="156"/>
      <c r="K8" s="156"/>
      <c r="L8" s="157" t="s">
        <v>47</v>
      </c>
      <c r="M8" s="158"/>
      <c r="N8" s="159"/>
    </row>
    <row r="9" spans="1:14" ht="43.5" customHeight="1">
      <c r="A9" s="35"/>
      <c r="B9" s="160" t="s">
        <v>127</v>
      </c>
      <c r="C9" s="161"/>
      <c r="D9" s="161"/>
      <c r="E9" s="161"/>
      <c r="F9" s="161"/>
      <c r="G9" s="161"/>
      <c r="H9" s="161"/>
      <c r="I9" s="161"/>
      <c r="J9" s="161"/>
      <c r="K9" s="161"/>
      <c r="L9" s="162">
        <v>0.15</v>
      </c>
      <c r="M9" s="151"/>
      <c r="N9" s="163"/>
    </row>
    <row r="10" spans="1:14" ht="5.25" customHeight="1">
      <c r="A10" s="35"/>
      <c r="B10" s="40"/>
      <c r="C10" s="41"/>
      <c r="D10" s="41"/>
      <c r="E10" s="41"/>
      <c r="F10" s="41"/>
      <c r="G10" s="41"/>
      <c r="H10" s="41"/>
      <c r="I10" s="41"/>
      <c r="J10" s="41"/>
      <c r="K10" s="41"/>
      <c r="L10" s="42"/>
      <c r="M10" s="43"/>
      <c r="N10" s="44"/>
    </row>
    <row r="11" spans="1:14" ht="15">
      <c r="A11" s="35"/>
      <c r="B11" s="164" t="s">
        <v>49</v>
      </c>
      <c r="C11" s="165"/>
      <c r="D11" s="165"/>
      <c r="E11" s="165"/>
      <c r="F11" s="165"/>
      <c r="G11" s="165"/>
      <c r="H11" s="165"/>
      <c r="I11" s="165"/>
      <c r="J11" s="165"/>
      <c r="K11" s="165"/>
      <c r="L11" s="165"/>
      <c r="M11" s="165"/>
      <c r="N11" s="166"/>
    </row>
    <row r="12" spans="1:14" ht="43.5" customHeight="1">
      <c r="A12" s="35"/>
      <c r="B12" s="150" t="s">
        <v>128</v>
      </c>
      <c r="C12" s="151"/>
      <c r="D12" s="151"/>
      <c r="E12" s="151"/>
      <c r="F12" s="151"/>
      <c r="G12" s="151"/>
      <c r="H12" s="151" t="s">
        <v>129</v>
      </c>
      <c r="I12" s="151"/>
      <c r="J12" s="151"/>
      <c r="K12" s="151"/>
      <c r="L12" s="151"/>
      <c r="M12" s="151"/>
      <c r="N12" s="163"/>
    </row>
    <row r="13" spans="1:14" ht="5.25" customHeight="1">
      <c r="A13" s="35"/>
      <c r="B13" s="45"/>
      <c r="C13" s="46"/>
      <c r="D13" s="46"/>
      <c r="E13" s="46"/>
      <c r="F13" s="46"/>
      <c r="G13" s="46"/>
      <c r="H13" s="46"/>
      <c r="I13" s="46"/>
      <c r="J13" s="46"/>
      <c r="K13" s="46"/>
      <c r="L13" s="46"/>
      <c r="M13" s="46"/>
      <c r="N13" s="47"/>
    </row>
    <row r="14" spans="1:14" ht="15">
      <c r="A14" s="35"/>
      <c r="B14" s="164" t="s">
        <v>52</v>
      </c>
      <c r="C14" s="165"/>
      <c r="D14" s="165"/>
      <c r="E14" s="165"/>
      <c r="F14" s="165"/>
      <c r="G14" s="165"/>
      <c r="H14" s="165" t="s">
        <v>53</v>
      </c>
      <c r="I14" s="165"/>
      <c r="J14" s="165"/>
      <c r="K14" s="165"/>
      <c r="L14" s="165"/>
      <c r="M14" s="165"/>
      <c r="N14" s="166"/>
    </row>
    <row r="15" spans="1:14" ht="43.5" customHeight="1">
      <c r="A15" s="35"/>
      <c r="B15" s="150" t="s">
        <v>130</v>
      </c>
      <c r="C15" s="151"/>
      <c r="D15" s="151"/>
      <c r="E15" s="151"/>
      <c r="F15" s="151"/>
      <c r="G15" s="151"/>
      <c r="H15" s="151" t="s">
        <v>131</v>
      </c>
      <c r="I15" s="151"/>
      <c r="J15" s="151"/>
      <c r="K15" s="151"/>
      <c r="L15" s="151"/>
      <c r="M15" s="151"/>
      <c r="N15" s="163"/>
    </row>
    <row r="16" spans="1:14" ht="5.25" customHeight="1">
      <c r="A16" s="35"/>
      <c r="B16" s="48"/>
      <c r="C16" s="49"/>
      <c r="D16" s="49"/>
      <c r="E16" s="49"/>
      <c r="F16" s="49"/>
      <c r="G16" s="49"/>
      <c r="H16" s="49"/>
      <c r="I16" s="49"/>
      <c r="J16" s="49"/>
      <c r="K16" s="49"/>
      <c r="L16" s="49"/>
      <c r="M16" s="49"/>
      <c r="N16" s="50"/>
    </row>
    <row r="17" spans="1:14" ht="15">
      <c r="A17" s="35"/>
      <c r="B17" s="155" t="s">
        <v>56</v>
      </c>
      <c r="C17" s="156"/>
      <c r="D17" s="156"/>
      <c r="E17" s="156" t="s">
        <v>57</v>
      </c>
      <c r="F17" s="156"/>
      <c r="G17" s="156"/>
      <c r="H17" s="167" t="s">
        <v>58</v>
      </c>
      <c r="I17" s="165"/>
      <c r="J17" s="165"/>
      <c r="K17" s="165"/>
      <c r="L17" s="165"/>
      <c r="M17" s="165"/>
      <c r="N17" s="166"/>
    </row>
    <row r="18" spans="1:14" ht="48" customHeight="1">
      <c r="A18" s="35"/>
      <c r="B18" s="196">
        <v>0</v>
      </c>
      <c r="C18" s="169"/>
      <c r="D18" s="169"/>
      <c r="E18" s="197"/>
      <c r="F18" s="197"/>
      <c r="G18" s="197"/>
      <c r="H18" s="151" t="s">
        <v>59</v>
      </c>
      <c r="I18" s="151"/>
      <c r="J18" s="151"/>
      <c r="K18" s="151"/>
      <c r="L18" s="151"/>
      <c r="M18" s="151"/>
      <c r="N18" s="163"/>
    </row>
    <row r="19" spans="1:14" ht="15">
      <c r="A19" s="35"/>
      <c r="B19" s="164" t="s">
        <v>60</v>
      </c>
      <c r="C19" s="165"/>
      <c r="D19" s="165"/>
      <c r="E19" s="165"/>
      <c r="F19" s="165"/>
      <c r="G19" s="170"/>
      <c r="H19" s="167" t="s">
        <v>61</v>
      </c>
      <c r="I19" s="165"/>
      <c r="J19" s="165"/>
      <c r="K19" s="165"/>
      <c r="L19" s="165"/>
      <c r="M19" s="165"/>
      <c r="N19" s="166"/>
    </row>
    <row r="20" spans="1:14" ht="43.5" customHeight="1">
      <c r="A20" s="35"/>
      <c r="B20" s="168" t="s">
        <v>122</v>
      </c>
      <c r="C20" s="169"/>
      <c r="D20" s="169"/>
      <c r="E20" s="169"/>
      <c r="F20" s="169"/>
      <c r="G20" s="171"/>
      <c r="H20" s="172" t="s">
        <v>63</v>
      </c>
      <c r="I20" s="169"/>
      <c r="J20" s="169"/>
      <c r="K20" s="169"/>
      <c r="L20" s="169"/>
      <c r="M20" s="169"/>
      <c r="N20" s="173"/>
    </row>
    <row r="21" spans="1:14" ht="6" customHeight="1">
      <c r="A21" s="35"/>
      <c r="B21" s="48"/>
      <c r="C21" s="49"/>
      <c r="D21" s="49"/>
      <c r="E21" s="49"/>
      <c r="F21" s="49"/>
      <c r="G21" s="49"/>
      <c r="H21" s="49"/>
      <c r="I21" s="49"/>
      <c r="J21" s="49"/>
      <c r="K21" s="49"/>
      <c r="L21" s="49"/>
      <c r="M21" s="49"/>
      <c r="N21" s="50"/>
    </row>
    <row r="22" spans="2:14" s="51" customFormat="1" ht="31.5" customHeight="1">
      <c r="B22" s="174" t="s">
        <v>64</v>
      </c>
      <c r="C22" s="175"/>
      <c r="D22" s="175"/>
      <c r="E22" s="175"/>
      <c r="F22" s="175"/>
      <c r="G22" s="176"/>
      <c r="H22" s="180" t="s">
        <v>65</v>
      </c>
      <c r="I22" s="181"/>
      <c r="J22" s="52" t="s">
        <v>66</v>
      </c>
      <c r="K22" s="182" t="s">
        <v>132</v>
      </c>
      <c r="L22" s="183"/>
      <c r="M22" s="183"/>
      <c r="N22" s="184"/>
    </row>
    <row r="23" spans="2:14" s="51" customFormat="1" ht="31.5" customHeight="1">
      <c r="B23" s="198"/>
      <c r="C23" s="199"/>
      <c r="D23" s="199"/>
      <c r="E23" s="199"/>
      <c r="F23" s="199"/>
      <c r="G23" s="200"/>
      <c r="H23" s="180" t="s">
        <v>68</v>
      </c>
      <c r="I23" s="181"/>
      <c r="J23" s="52"/>
      <c r="K23" s="180"/>
      <c r="L23" s="185"/>
      <c r="M23" s="185"/>
      <c r="N23" s="181"/>
    </row>
    <row r="24" spans="2:14" ht="18.75" customHeight="1">
      <c r="B24" s="174" t="s">
        <v>70</v>
      </c>
      <c r="C24" s="175"/>
      <c r="D24" s="175"/>
      <c r="E24" s="175"/>
      <c r="F24" s="175"/>
      <c r="G24" s="176"/>
      <c r="H24" s="201"/>
      <c r="I24" s="201"/>
      <c r="J24" s="201"/>
      <c r="K24" s="201"/>
      <c r="L24" s="201"/>
      <c r="M24" s="201"/>
      <c r="N24" s="201"/>
    </row>
    <row r="25" spans="2:14" ht="15" customHeight="1" hidden="1">
      <c r="B25" s="192" t="s">
        <v>71</v>
      </c>
      <c r="C25" s="192"/>
      <c r="D25" s="192" t="s">
        <v>72</v>
      </c>
      <c r="E25" s="192"/>
      <c r="F25" s="192"/>
      <c r="G25" s="192" t="s">
        <v>73</v>
      </c>
      <c r="H25" s="192"/>
      <c r="I25" s="192"/>
      <c r="J25" s="192"/>
      <c r="K25" s="192"/>
      <c r="L25" s="192"/>
      <c r="M25" s="192"/>
      <c r="N25" s="192"/>
    </row>
    <row r="26" spans="2:14" ht="37.5" customHeight="1" hidden="1">
      <c r="B26" s="193">
        <v>4</v>
      </c>
      <c r="C26" s="193"/>
      <c r="D26" s="194" t="s">
        <v>74</v>
      </c>
      <c r="E26" s="193"/>
      <c r="F26" s="193"/>
      <c r="G26" s="195" t="s">
        <v>75</v>
      </c>
      <c r="H26" s="195"/>
      <c r="I26" s="195"/>
      <c r="J26" s="195"/>
      <c r="K26" s="195"/>
      <c r="L26" s="195"/>
      <c r="M26" s="195"/>
      <c r="N26" s="195"/>
    </row>
    <row r="27" spans="2:14" ht="15" customHeight="1" hidden="1">
      <c r="B27" s="53" t="s">
        <v>76</v>
      </c>
      <c r="C27" s="107" t="s">
        <v>77</v>
      </c>
      <c r="D27" s="107"/>
      <c r="E27" s="107"/>
      <c r="F27" s="107"/>
      <c r="G27" s="107" t="s">
        <v>78</v>
      </c>
      <c r="H27" s="107"/>
      <c r="I27" s="107"/>
      <c r="J27" s="107"/>
      <c r="K27" s="107" t="s">
        <v>79</v>
      </c>
      <c r="L27" s="107"/>
      <c r="M27" s="107"/>
      <c r="N27" s="107"/>
    </row>
    <row r="28" spans="2:14" ht="15" customHeight="1" hidden="1">
      <c r="B28" s="53" t="s">
        <v>80</v>
      </c>
      <c r="C28" s="107" t="s">
        <v>81</v>
      </c>
      <c r="D28" s="107"/>
      <c r="E28" s="107"/>
      <c r="F28" s="107"/>
      <c r="G28" s="107" t="s">
        <v>82</v>
      </c>
      <c r="H28" s="107"/>
      <c r="I28" s="107"/>
      <c r="J28" s="107"/>
      <c r="K28" s="107" t="s">
        <v>83</v>
      </c>
      <c r="L28" s="107"/>
      <c r="M28" s="107"/>
      <c r="N28" s="107"/>
    </row>
    <row r="29" spans="2:14" ht="45" customHeight="1" hidden="1">
      <c r="B29" s="53" t="s">
        <v>84</v>
      </c>
      <c r="C29" s="193"/>
      <c r="D29" s="193"/>
      <c r="E29" s="193"/>
      <c r="F29" s="193"/>
      <c r="G29" s="193"/>
      <c r="H29" s="193"/>
      <c r="I29" s="193"/>
      <c r="J29" s="193"/>
      <c r="K29" s="193"/>
      <c r="L29" s="193"/>
      <c r="M29" s="193"/>
      <c r="N29" s="193"/>
    </row>
    <row r="30" spans="2:14" ht="15" customHeight="1" hidden="1">
      <c r="B30" s="192" t="s">
        <v>85</v>
      </c>
      <c r="C30" s="192"/>
      <c r="D30" s="192"/>
      <c r="E30" s="192"/>
      <c r="F30" s="192"/>
      <c r="G30" s="192" t="s">
        <v>86</v>
      </c>
      <c r="H30" s="192"/>
      <c r="I30" s="192"/>
      <c r="J30" s="192"/>
      <c r="K30" s="192" t="s">
        <v>87</v>
      </c>
      <c r="L30" s="192"/>
      <c r="M30" s="192"/>
      <c r="N30" s="192"/>
    </row>
    <row r="192" ht="15">
      <c r="R192" s="54" t="s">
        <v>88</v>
      </c>
    </row>
    <row r="193" ht="15">
      <c r="R193" s="54" t="s">
        <v>89</v>
      </c>
    </row>
    <row r="194" ht="15">
      <c r="R194" s="54" t="s">
        <v>90</v>
      </c>
    </row>
    <row r="195" ht="15">
      <c r="R195" s="54" t="s">
        <v>0</v>
      </c>
    </row>
    <row r="196" ht="15">
      <c r="R196" s="54" t="s">
        <v>91</v>
      </c>
    </row>
    <row r="197" ht="15">
      <c r="R197" s="54" t="s">
        <v>92</v>
      </c>
    </row>
    <row r="198" ht="15">
      <c r="R198" s="54" t="s">
        <v>93</v>
      </c>
    </row>
    <row r="199" ht="15">
      <c r="R199" s="54" t="s">
        <v>94</v>
      </c>
    </row>
    <row r="200" ht="15">
      <c r="R200" s="54" t="s">
        <v>95</v>
      </c>
    </row>
    <row r="201" ht="15">
      <c r="R201" s="54" t="s">
        <v>96</v>
      </c>
    </row>
    <row r="202" ht="15">
      <c r="R202" s="54" t="s">
        <v>97</v>
      </c>
    </row>
    <row r="203" ht="15">
      <c r="R203" s="54" t="s">
        <v>98</v>
      </c>
    </row>
    <row r="204" ht="15">
      <c r="R204" s="54" t="s">
        <v>99</v>
      </c>
    </row>
    <row r="205" ht="15">
      <c r="R205" s="54" t="s">
        <v>100</v>
      </c>
    </row>
    <row r="206" ht="15">
      <c r="R206" s="54" t="s">
        <v>39</v>
      </c>
    </row>
    <row r="207" ht="15">
      <c r="R207" s="54" t="s">
        <v>101</v>
      </c>
    </row>
    <row r="208" ht="15">
      <c r="R208" s="54" t="s">
        <v>102</v>
      </c>
    </row>
    <row r="209" ht="15">
      <c r="R209" s="54" t="s">
        <v>103</v>
      </c>
    </row>
    <row r="210" ht="15">
      <c r="R210" s="54" t="s">
        <v>104</v>
      </c>
    </row>
    <row r="211" ht="15">
      <c r="R211" s="54" t="s">
        <v>105</v>
      </c>
    </row>
    <row r="215" ht="15">
      <c r="R215" s="54" t="s">
        <v>106</v>
      </c>
    </row>
    <row r="216" ht="15">
      <c r="R216" s="54" t="s">
        <v>107</v>
      </c>
    </row>
    <row r="217" ht="15">
      <c r="R217" s="54" t="s">
        <v>108</v>
      </c>
    </row>
    <row r="218" ht="15">
      <c r="R218" s="54" t="s">
        <v>109</v>
      </c>
    </row>
    <row r="219" ht="15">
      <c r="R219" s="54" t="s">
        <v>110</v>
      </c>
    </row>
    <row r="220" ht="15">
      <c r="R220" s="54" t="s">
        <v>111</v>
      </c>
    </row>
    <row r="221" ht="15">
      <c r="R221" s="54" t="s">
        <v>112</v>
      </c>
    </row>
    <row r="223" ht="15">
      <c r="R223" s="54" t="s">
        <v>113</v>
      </c>
    </row>
    <row r="224" ht="15">
      <c r="R224" s="54" t="s">
        <v>114</v>
      </c>
    </row>
    <row r="225" ht="15">
      <c r="R225" s="54" t="s">
        <v>45</v>
      </c>
    </row>
    <row r="227" ht="15">
      <c r="R227" s="54" t="s">
        <v>115</v>
      </c>
    </row>
    <row r="228" ht="15">
      <c r="R228" s="54" t="s">
        <v>116</v>
      </c>
    </row>
    <row r="229" ht="15">
      <c r="R229" s="54" t="s">
        <v>117</v>
      </c>
    </row>
    <row r="230" ht="15">
      <c r="R230" s="54" t="s">
        <v>118</v>
      </c>
    </row>
    <row r="232" ht="15">
      <c r="R232" s="55" t="s">
        <v>119</v>
      </c>
    </row>
    <row r="233" ht="15">
      <c r="R233" s="55" t="s">
        <v>59</v>
      </c>
    </row>
    <row r="234" ht="15">
      <c r="R234" s="55" t="s">
        <v>120</v>
      </c>
    </row>
    <row r="235" ht="15">
      <c r="R235" s="55" t="s">
        <v>121</v>
      </c>
    </row>
    <row r="237" ht="15">
      <c r="R237" s="55" t="s">
        <v>122</v>
      </c>
    </row>
    <row r="238" ht="15">
      <c r="R238" s="55" t="s">
        <v>62</v>
      </c>
    </row>
    <row r="239" ht="15">
      <c r="R239" s="55" t="s">
        <v>123</v>
      </c>
    </row>
    <row r="241" ht="15">
      <c r="R241" s="55" t="s">
        <v>63</v>
      </c>
    </row>
    <row r="242" ht="15">
      <c r="R242" s="55" t="s">
        <v>124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2:G23"/>
    <mergeCell ref="H22:I22"/>
    <mergeCell ref="K22:N22"/>
    <mergeCell ref="H23:I23"/>
    <mergeCell ref="K23:N23"/>
    <mergeCell ref="B24:G24"/>
    <mergeCell ref="H24:N24"/>
    <mergeCell ref="B18:D18"/>
    <mergeCell ref="E18:G18"/>
    <mergeCell ref="H18:N18"/>
    <mergeCell ref="B19:G19"/>
    <mergeCell ref="H19:N19"/>
    <mergeCell ref="B20:G20"/>
    <mergeCell ref="H20:N20"/>
    <mergeCell ref="B14:G14"/>
    <mergeCell ref="H14:N14"/>
    <mergeCell ref="B15:G15"/>
    <mergeCell ref="H15:N15"/>
    <mergeCell ref="B17:D17"/>
    <mergeCell ref="E17:G17"/>
    <mergeCell ref="H17:N17"/>
    <mergeCell ref="B8:K8"/>
    <mergeCell ref="L8:N8"/>
    <mergeCell ref="B9:K9"/>
    <mergeCell ref="L9:N9"/>
    <mergeCell ref="B11:N11"/>
    <mergeCell ref="B12:G12"/>
    <mergeCell ref="H12:N12"/>
    <mergeCell ref="B6:G6"/>
    <mergeCell ref="H6:K6"/>
    <mergeCell ref="L6:N6"/>
    <mergeCell ref="B7:G7"/>
    <mergeCell ref="H7:K7"/>
    <mergeCell ref="L7:N7"/>
    <mergeCell ref="B2:C2"/>
    <mergeCell ref="D2:I2"/>
    <mergeCell ref="J2:L2"/>
    <mergeCell ref="M2:N2"/>
    <mergeCell ref="B4:D4"/>
    <mergeCell ref="E4:N4"/>
  </mergeCells>
  <dataValidations count="4">
    <dataValidation type="list" allowBlank="1" showInputMessage="1" showErrorMessage="1" sqref="H20:N20">
      <formula1>$R$241</formula1>
    </dataValidation>
    <dataValidation type="list" allowBlank="1" showInputMessage="1" showErrorMessage="1" sqref="B20:G20">
      <formula1>$R$237:$R$239</formula1>
    </dataValidation>
    <dataValidation type="list" allowBlank="1" showInputMessage="1" showErrorMessage="1" sqref="L7:N7">
      <formula1>$R$223:$R$225</formula1>
    </dataValidation>
    <dataValidation type="list" allowBlank="1" showInputMessage="1" showErrorMessage="1" sqref="E4:N4">
      <formula1>$R$192:$R$211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242"/>
  <sheetViews>
    <sheetView zoomScalePageLayoutView="0" workbookViewId="0" topLeftCell="A1">
      <selection activeCell="A1" sqref="A1:IV16384"/>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29"/>
      <c r="B1" s="30"/>
      <c r="C1" s="30"/>
      <c r="D1" s="30"/>
      <c r="E1" s="30"/>
      <c r="F1" s="30"/>
      <c r="G1" s="30"/>
      <c r="H1" s="30"/>
      <c r="I1" s="30"/>
      <c r="J1" s="30"/>
      <c r="K1" s="30"/>
      <c r="L1" s="30"/>
      <c r="M1" s="30"/>
      <c r="N1" s="30"/>
    </row>
    <row r="2" spans="1:14" ht="69.75" customHeight="1">
      <c r="A2" s="31"/>
      <c r="B2" s="131"/>
      <c r="C2" s="132"/>
      <c r="D2" s="133" t="s">
        <v>37</v>
      </c>
      <c r="E2" s="134"/>
      <c r="F2" s="134"/>
      <c r="G2" s="134"/>
      <c r="H2" s="134"/>
      <c r="I2" s="134"/>
      <c r="J2" s="135" t="s">
        <v>38</v>
      </c>
      <c r="K2" s="136"/>
      <c r="L2" s="137"/>
      <c r="M2" s="132"/>
      <c r="N2" s="138"/>
    </row>
    <row r="3" spans="1:14" ht="5.25" customHeight="1">
      <c r="A3" s="31"/>
      <c r="B3" s="32"/>
      <c r="C3" s="33"/>
      <c r="D3" s="33"/>
      <c r="E3" s="33"/>
      <c r="F3" s="33"/>
      <c r="G3" s="33"/>
      <c r="H3" s="33"/>
      <c r="I3" s="33"/>
      <c r="J3" s="33"/>
      <c r="K3" s="33"/>
      <c r="L3" s="33"/>
      <c r="M3" s="33"/>
      <c r="N3" s="34"/>
    </row>
    <row r="4" spans="1:14" ht="18" customHeight="1">
      <c r="A4" s="35"/>
      <c r="B4" s="139" t="s">
        <v>31</v>
      </c>
      <c r="C4" s="140"/>
      <c r="D4" s="141"/>
      <c r="E4" s="142" t="s">
        <v>39</v>
      </c>
      <c r="F4" s="143"/>
      <c r="G4" s="143"/>
      <c r="H4" s="143"/>
      <c r="I4" s="143"/>
      <c r="J4" s="143"/>
      <c r="K4" s="143"/>
      <c r="L4" s="143"/>
      <c r="M4" s="143"/>
      <c r="N4" s="144"/>
    </row>
    <row r="5" spans="1:14" ht="5.25" customHeight="1">
      <c r="A5" s="35"/>
      <c r="B5" s="36"/>
      <c r="C5" s="37"/>
      <c r="D5" s="37"/>
      <c r="E5" s="38"/>
      <c r="F5" s="38"/>
      <c r="G5" s="38"/>
      <c r="H5" s="38"/>
      <c r="I5" s="38"/>
      <c r="J5" s="38"/>
      <c r="K5" s="38"/>
      <c r="L5" s="38"/>
      <c r="M5" s="38"/>
      <c r="N5" s="39"/>
    </row>
    <row r="6" spans="1:14" ht="17.25" customHeight="1">
      <c r="A6" s="35"/>
      <c r="B6" s="145" t="s">
        <v>40</v>
      </c>
      <c r="C6" s="146"/>
      <c r="D6" s="146"/>
      <c r="E6" s="146"/>
      <c r="F6" s="146"/>
      <c r="G6" s="146"/>
      <c r="H6" s="146" t="s">
        <v>41</v>
      </c>
      <c r="I6" s="146"/>
      <c r="J6" s="146"/>
      <c r="K6" s="146"/>
      <c r="L6" s="147" t="s">
        <v>42</v>
      </c>
      <c r="M6" s="148"/>
      <c r="N6" s="149"/>
    </row>
    <row r="7" spans="1:14" ht="43.5" customHeight="1">
      <c r="A7" s="35"/>
      <c r="B7" s="150" t="s">
        <v>133</v>
      </c>
      <c r="C7" s="151"/>
      <c r="D7" s="151"/>
      <c r="E7" s="151"/>
      <c r="F7" s="151"/>
      <c r="G7" s="151"/>
      <c r="H7" s="151" t="s">
        <v>44</v>
      </c>
      <c r="I7" s="151"/>
      <c r="J7" s="151"/>
      <c r="K7" s="151"/>
      <c r="L7" s="152" t="s">
        <v>113</v>
      </c>
      <c r="M7" s="153"/>
      <c r="N7" s="154"/>
    </row>
    <row r="8" spans="1:14" ht="30" customHeight="1">
      <c r="A8" s="35"/>
      <c r="B8" s="155" t="s">
        <v>46</v>
      </c>
      <c r="C8" s="156"/>
      <c r="D8" s="156"/>
      <c r="E8" s="156"/>
      <c r="F8" s="156"/>
      <c r="G8" s="156"/>
      <c r="H8" s="156"/>
      <c r="I8" s="156"/>
      <c r="J8" s="156"/>
      <c r="K8" s="156"/>
      <c r="L8" s="157" t="s">
        <v>47</v>
      </c>
      <c r="M8" s="158"/>
      <c r="N8" s="159"/>
    </row>
    <row r="9" spans="1:14" ht="43.5" customHeight="1">
      <c r="A9" s="35"/>
      <c r="B9" s="160" t="s">
        <v>134</v>
      </c>
      <c r="C9" s="161"/>
      <c r="D9" s="161"/>
      <c r="E9" s="161"/>
      <c r="F9" s="161"/>
      <c r="G9" s="161"/>
      <c r="H9" s="161"/>
      <c r="I9" s="161"/>
      <c r="J9" s="161"/>
      <c r="K9" s="161"/>
      <c r="L9" s="162">
        <v>0.6</v>
      </c>
      <c r="M9" s="151"/>
      <c r="N9" s="163"/>
    </row>
    <row r="10" spans="1:14" ht="5.25" customHeight="1">
      <c r="A10" s="35"/>
      <c r="B10" s="40"/>
      <c r="C10" s="41"/>
      <c r="D10" s="41"/>
      <c r="E10" s="41"/>
      <c r="F10" s="41"/>
      <c r="G10" s="41"/>
      <c r="H10" s="41"/>
      <c r="I10" s="41"/>
      <c r="J10" s="41"/>
      <c r="K10" s="41"/>
      <c r="L10" s="42"/>
      <c r="M10" s="43"/>
      <c r="N10" s="44"/>
    </row>
    <row r="11" spans="1:14" ht="15">
      <c r="A11" s="35"/>
      <c r="B11" s="164" t="s">
        <v>49</v>
      </c>
      <c r="C11" s="165"/>
      <c r="D11" s="165"/>
      <c r="E11" s="165"/>
      <c r="F11" s="165"/>
      <c r="G11" s="165"/>
      <c r="H11" s="165"/>
      <c r="I11" s="165"/>
      <c r="J11" s="165"/>
      <c r="K11" s="165"/>
      <c r="L11" s="165"/>
      <c r="M11" s="165"/>
      <c r="N11" s="166"/>
    </row>
    <row r="12" spans="1:14" ht="43.5" customHeight="1">
      <c r="A12" s="35"/>
      <c r="B12" s="150" t="s">
        <v>135</v>
      </c>
      <c r="C12" s="151"/>
      <c r="D12" s="151"/>
      <c r="E12" s="151"/>
      <c r="F12" s="151"/>
      <c r="G12" s="151"/>
      <c r="H12" s="151" t="s">
        <v>136</v>
      </c>
      <c r="I12" s="151"/>
      <c r="J12" s="151"/>
      <c r="K12" s="151"/>
      <c r="L12" s="151"/>
      <c r="M12" s="151"/>
      <c r="N12" s="163"/>
    </row>
    <row r="13" spans="1:14" ht="5.25" customHeight="1">
      <c r="A13" s="35"/>
      <c r="B13" s="45"/>
      <c r="C13" s="46"/>
      <c r="D13" s="46"/>
      <c r="E13" s="46"/>
      <c r="F13" s="46"/>
      <c r="G13" s="46"/>
      <c r="H13" s="46"/>
      <c r="I13" s="46"/>
      <c r="J13" s="46"/>
      <c r="K13" s="46"/>
      <c r="L13" s="46"/>
      <c r="M13" s="46"/>
      <c r="N13" s="47"/>
    </row>
    <row r="14" spans="1:14" ht="15">
      <c r="A14" s="35"/>
      <c r="B14" s="164" t="s">
        <v>52</v>
      </c>
      <c r="C14" s="165"/>
      <c r="D14" s="165"/>
      <c r="E14" s="165"/>
      <c r="F14" s="165"/>
      <c r="G14" s="165"/>
      <c r="H14" s="165" t="s">
        <v>53</v>
      </c>
      <c r="I14" s="165"/>
      <c r="J14" s="165"/>
      <c r="K14" s="165"/>
      <c r="L14" s="165"/>
      <c r="M14" s="165"/>
      <c r="N14" s="166"/>
    </row>
    <row r="15" spans="1:14" ht="89.25" customHeight="1">
      <c r="A15" s="35"/>
      <c r="B15" s="150" t="s">
        <v>137</v>
      </c>
      <c r="C15" s="151"/>
      <c r="D15" s="151"/>
      <c r="E15" s="151"/>
      <c r="F15" s="151"/>
      <c r="G15" s="151"/>
      <c r="H15" s="151" t="s">
        <v>138</v>
      </c>
      <c r="I15" s="151"/>
      <c r="J15" s="151"/>
      <c r="K15" s="151"/>
      <c r="L15" s="151"/>
      <c r="M15" s="151"/>
      <c r="N15" s="163"/>
    </row>
    <row r="16" spans="1:14" ht="5.25" customHeight="1">
      <c r="A16" s="35"/>
      <c r="B16" s="48"/>
      <c r="C16" s="49"/>
      <c r="D16" s="49"/>
      <c r="E16" s="49"/>
      <c r="F16" s="49"/>
      <c r="G16" s="49"/>
      <c r="H16" s="49"/>
      <c r="I16" s="49"/>
      <c r="J16" s="49"/>
      <c r="K16" s="49"/>
      <c r="L16" s="49"/>
      <c r="M16" s="49"/>
      <c r="N16" s="50"/>
    </row>
    <row r="17" spans="1:14" ht="15">
      <c r="A17" s="35"/>
      <c r="B17" s="155" t="s">
        <v>56</v>
      </c>
      <c r="C17" s="156"/>
      <c r="D17" s="156"/>
      <c r="E17" s="156" t="s">
        <v>57</v>
      </c>
      <c r="F17" s="156"/>
      <c r="G17" s="156"/>
      <c r="H17" s="167" t="s">
        <v>58</v>
      </c>
      <c r="I17" s="165"/>
      <c r="J17" s="165"/>
      <c r="K17" s="165"/>
      <c r="L17" s="165"/>
      <c r="M17" s="165"/>
      <c r="N17" s="166"/>
    </row>
    <row r="18" spans="1:14" ht="48" customHeight="1">
      <c r="A18" s="35"/>
      <c r="B18" s="168">
        <v>0.25</v>
      </c>
      <c r="C18" s="169"/>
      <c r="D18" s="169"/>
      <c r="E18" s="151">
        <v>7525</v>
      </c>
      <c r="F18" s="151"/>
      <c r="G18" s="151"/>
      <c r="H18" s="151" t="s">
        <v>59</v>
      </c>
      <c r="I18" s="151"/>
      <c r="J18" s="151"/>
      <c r="K18" s="151"/>
      <c r="L18" s="151"/>
      <c r="M18" s="151"/>
      <c r="N18" s="163"/>
    </row>
    <row r="19" spans="1:14" ht="15">
      <c r="A19" s="35"/>
      <c r="B19" s="164" t="s">
        <v>60</v>
      </c>
      <c r="C19" s="165"/>
      <c r="D19" s="165"/>
      <c r="E19" s="165"/>
      <c r="F19" s="165"/>
      <c r="G19" s="170"/>
      <c r="H19" s="167" t="s">
        <v>61</v>
      </c>
      <c r="I19" s="165"/>
      <c r="J19" s="165"/>
      <c r="K19" s="165"/>
      <c r="L19" s="165"/>
      <c r="M19" s="165"/>
      <c r="N19" s="166"/>
    </row>
    <row r="20" spans="1:14" ht="43.5" customHeight="1">
      <c r="A20" s="35"/>
      <c r="B20" s="168" t="s">
        <v>62</v>
      </c>
      <c r="C20" s="169"/>
      <c r="D20" s="169"/>
      <c r="E20" s="169"/>
      <c r="F20" s="169"/>
      <c r="G20" s="171"/>
      <c r="H20" s="172" t="s">
        <v>63</v>
      </c>
      <c r="I20" s="169"/>
      <c r="J20" s="169"/>
      <c r="K20" s="169"/>
      <c r="L20" s="169"/>
      <c r="M20" s="169"/>
      <c r="N20" s="173"/>
    </row>
    <row r="21" spans="1:14" ht="6" customHeight="1">
      <c r="A21" s="35"/>
      <c r="B21" s="48"/>
      <c r="C21" s="49"/>
      <c r="D21" s="49"/>
      <c r="E21" s="49"/>
      <c r="F21" s="49"/>
      <c r="G21" s="49"/>
      <c r="H21" s="49"/>
      <c r="I21" s="49"/>
      <c r="J21" s="49"/>
      <c r="K21" s="49"/>
      <c r="L21" s="49"/>
      <c r="M21" s="49"/>
      <c r="N21" s="50"/>
    </row>
    <row r="22" spans="2:14" s="51" customFormat="1" ht="31.5" customHeight="1">
      <c r="B22" s="174" t="s">
        <v>64</v>
      </c>
      <c r="C22" s="175"/>
      <c r="D22" s="175"/>
      <c r="E22" s="175"/>
      <c r="F22" s="175"/>
      <c r="G22" s="176"/>
      <c r="H22" s="180" t="s">
        <v>65</v>
      </c>
      <c r="I22" s="181"/>
      <c r="J22" s="52" t="s">
        <v>66</v>
      </c>
      <c r="K22" s="182" t="s">
        <v>139</v>
      </c>
      <c r="L22" s="183"/>
      <c r="M22" s="183"/>
      <c r="N22" s="184"/>
    </row>
    <row r="23" spans="2:14" s="51" customFormat="1" ht="31.5" customHeight="1" thickBot="1">
      <c r="B23" s="177"/>
      <c r="C23" s="178"/>
      <c r="D23" s="178"/>
      <c r="E23" s="178"/>
      <c r="F23" s="178"/>
      <c r="G23" s="179"/>
      <c r="H23" s="180" t="s">
        <v>68</v>
      </c>
      <c r="I23" s="181"/>
      <c r="J23" s="52" t="s">
        <v>66</v>
      </c>
      <c r="K23" s="180"/>
      <c r="L23" s="185"/>
      <c r="M23" s="185"/>
      <c r="N23" s="181"/>
    </row>
    <row r="24" spans="2:14" ht="46.5" customHeight="1" thickBot="1">
      <c r="B24" s="186" t="s">
        <v>70</v>
      </c>
      <c r="C24" s="187"/>
      <c r="D24" s="187"/>
      <c r="E24" s="187"/>
      <c r="F24" s="187"/>
      <c r="G24" s="188"/>
      <c r="H24" s="189"/>
      <c r="I24" s="190"/>
      <c r="J24" s="190"/>
      <c r="K24" s="190"/>
      <c r="L24" s="190"/>
      <c r="M24" s="190"/>
      <c r="N24" s="190"/>
    </row>
    <row r="25" spans="2:14" ht="15" customHeight="1" hidden="1">
      <c r="B25" s="191" t="s">
        <v>71</v>
      </c>
      <c r="C25" s="191"/>
      <c r="D25" s="191" t="s">
        <v>72</v>
      </c>
      <c r="E25" s="191"/>
      <c r="F25" s="191"/>
      <c r="G25" s="191" t="s">
        <v>73</v>
      </c>
      <c r="H25" s="192"/>
      <c r="I25" s="192"/>
      <c r="J25" s="192"/>
      <c r="K25" s="192"/>
      <c r="L25" s="192"/>
      <c r="M25" s="192"/>
      <c r="N25" s="192"/>
    </row>
    <row r="26" spans="2:14" ht="37.5" customHeight="1" hidden="1">
      <c r="B26" s="193">
        <v>4</v>
      </c>
      <c r="C26" s="193"/>
      <c r="D26" s="194" t="s">
        <v>74</v>
      </c>
      <c r="E26" s="193"/>
      <c r="F26" s="193"/>
      <c r="G26" s="195" t="s">
        <v>75</v>
      </c>
      <c r="H26" s="195"/>
      <c r="I26" s="195"/>
      <c r="J26" s="195"/>
      <c r="K26" s="195"/>
      <c r="L26" s="195"/>
      <c r="M26" s="195"/>
      <c r="N26" s="195"/>
    </row>
    <row r="27" spans="2:14" ht="15" customHeight="1" hidden="1">
      <c r="B27" s="53" t="s">
        <v>76</v>
      </c>
      <c r="C27" s="107" t="s">
        <v>77</v>
      </c>
      <c r="D27" s="107"/>
      <c r="E27" s="107"/>
      <c r="F27" s="107"/>
      <c r="G27" s="107" t="s">
        <v>78</v>
      </c>
      <c r="H27" s="107"/>
      <c r="I27" s="107"/>
      <c r="J27" s="107"/>
      <c r="K27" s="107" t="s">
        <v>79</v>
      </c>
      <c r="L27" s="107"/>
      <c r="M27" s="107"/>
      <c r="N27" s="107"/>
    </row>
    <row r="28" spans="2:14" ht="15" customHeight="1" hidden="1">
      <c r="B28" s="53" t="s">
        <v>80</v>
      </c>
      <c r="C28" s="107" t="s">
        <v>81</v>
      </c>
      <c r="D28" s="107"/>
      <c r="E28" s="107"/>
      <c r="F28" s="107"/>
      <c r="G28" s="107" t="s">
        <v>82</v>
      </c>
      <c r="H28" s="107"/>
      <c r="I28" s="107"/>
      <c r="J28" s="107"/>
      <c r="K28" s="107" t="s">
        <v>83</v>
      </c>
      <c r="L28" s="107"/>
      <c r="M28" s="107"/>
      <c r="N28" s="107"/>
    </row>
    <row r="29" spans="2:14" ht="45" customHeight="1" hidden="1">
      <c r="B29" s="53" t="s">
        <v>84</v>
      </c>
      <c r="C29" s="193"/>
      <c r="D29" s="193"/>
      <c r="E29" s="193"/>
      <c r="F29" s="193"/>
      <c r="G29" s="193"/>
      <c r="H29" s="193"/>
      <c r="I29" s="193"/>
      <c r="J29" s="193"/>
      <c r="K29" s="193"/>
      <c r="L29" s="193"/>
      <c r="M29" s="193"/>
      <c r="N29" s="193"/>
    </row>
    <row r="30" spans="2:14" ht="15" customHeight="1" hidden="1">
      <c r="B30" s="192" t="s">
        <v>85</v>
      </c>
      <c r="C30" s="192"/>
      <c r="D30" s="192"/>
      <c r="E30" s="192"/>
      <c r="F30" s="192"/>
      <c r="G30" s="192" t="s">
        <v>86</v>
      </c>
      <c r="H30" s="192"/>
      <c r="I30" s="192"/>
      <c r="J30" s="192"/>
      <c r="K30" s="192" t="s">
        <v>87</v>
      </c>
      <c r="L30" s="192"/>
      <c r="M30" s="192"/>
      <c r="N30" s="192"/>
    </row>
    <row r="192" ht="15">
      <c r="R192" s="54" t="s">
        <v>88</v>
      </c>
    </row>
    <row r="193" ht="15">
      <c r="R193" s="54" t="s">
        <v>89</v>
      </c>
    </row>
    <row r="194" ht="15">
      <c r="R194" s="54" t="s">
        <v>90</v>
      </c>
    </row>
    <row r="195" ht="15">
      <c r="R195" s="54" t="s">
        <v>0</v>
      </c>
    </row>
    <row r="196" ht="15">
      <c r="R196" s="54" t="s">
        <v>91</v>
      </c>
    </row>
    <row r="197" ht="15">
      <c r="R197" s="54" t="s">
        <v>92</v>
      </c>
    </row>
    <row r="198" ht="15">
      <c r="R198" s="54" t="s">
        <v>93</v>
      </c>
    </row>
    <row r="199" ht="15">
      <c r="R199" s="54" t="s">
        <v>94</v>
      </c>
    </row>
    <row r="200" ht="15">
      <c r="R200" s="54" t="s">
        <v>95</v>
      </c>
    </row>
    <row r="201" ht="15">
      <c r="R201" s="54" t="s">
        <v>96</v>
      </c>
    </row>
    <row r="202" ht="15">
      <c r="R202" s="54" t="s">
        <v>97</v>
      </c>
    </row>
    <row r="203" ht="15">
      <c r="R203" s="54" t="s">
        <v>98</v>
      </c>
    </row>
    <row r="204" ht="15">
      <c r="R204" s="54" t="s">
        <v>99</v>
      </c>
    </row>
    <row r="205" ht="15">
      <c r="R205" s="54" t="s">
        <v>100</v>
      </c>
    </row>
    <row r="206" ht="15">
      <c r="R206" s="54" t="s">
        <v>39</v>
      </c>
    </row>
    <row r="207" ht="15">
      <c r="R207" s="54" t="s">
        <v>101</v>
      </c>
    </row>
    <row r="208" ht="15">
      <c r="R208" s="54" t="s">
        <v>102</v>
      </c>
    </row>
    <row r="209" ht="15">
      <c r="R209" s="54" t="s">
        <v>103</v>
      </c>
    </row>
    <row r="210" ht="15">
      <c r="R210" s="54" t="s">
        <v>104</v>
      </c>
    </row>
    <row r="211" ht="15">
      <c r="R211" s="54" t="s">
        <v>105</v>
      </c>
    </row>
    <row r="215" ht="15">
      <c r="R215" s="54" t="s">
        <v>106</v>
      </c>
    </row>
    <row r="216" ht="15">
      <c r="R216" s="54" t="s">
        <v>107</v>
      </c>
    </row>
    <row r="217" ht="15">
      <c r="R217" s="54" t="s">
        <v>108</v>
      </c>
    </row>
    <row r="218" ht="15">
      <c r="R218" s="54" t="s">
        <v>109</v>
      </c>
    </row>
    <row r="219" ht="15">
      <c r="R219" s="54" t="s">
        <v>110</v>
      </c>
    </row>
    <row r="220" ht="15">
      <c r="R220" s="54" t="s">
        <v>111</v>
      </c>
    </row>
    <row r="221" ht="15">
      <c r="R221" s="54" t="s">
        <v>112</v>
      </c>
    </row>
    <row r="223" ht="15">
      <c r="R223" s="54" t="s">
        <v>113</v>
      </c>
    </row>
    <row r="224" ht="15">
      <c r="R224" s="54" t="s">
        <v>114</v>
      </c>
    </row>
    <row r="225" ht="15">
      <c r="R225" s="54" t="s">
        <v>45</v>
      </c>
    </row>
    <row r="227" ht="15">
      <c r="R227" s="54" t="s">
        <v>115</v>
      </c>
    </row>
    <row r="228" ht="15">
      <c r="R228" s="54" t="s">
        <v>116</v>
      </c>
    </row>
    <row r="229" ht="15">
      <c r="R229" s="54" t="s">
        <v>117</v>
      </c>
    </row>
    <row r="230" ht="15">
      <c r="R230" s="54" t="s">
        <v>118</v>
      </c>
    </row>
    <row r="232" ht="15">
      <c r="R232" s="55" t="s">
        <v>119</v>
      </c>
    </row>
    <row r="233" ht="15">
      <c r="R233" s="55" t="s">
        <v>59</v>
      </c>
    </row>
    <row r="234" ht="15">
      <c r="R234" s="55" t="s">
        <v>120</v>
      </c>
    </row>
    <row r="235" ht="15">
      <c r="R235" s="55" t="s">
        <v>121</v>
      </c>
    </row>
    <row r="237" ht="15">
      <c r="R237" s="55" t="s">
        <v>122</v>
      </c>
    </row>
    <row r="238" ht="15">
      <c r="R238" s="55" t="s">
        <v>62</v>
      </c>
    </row>
    <row r="239" ht="15">
      <c r="R239" s="55" t="s">
        <v>123</v>
      </c>
    </row>
    <row r="241" ht="15">
      <c r="R241" s="55" t="s">
        <v>63</v>
      </c>
    </row>
    <row r="242" ht="15">
      <c r="R242" s="55" t="s">
        <v>124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2:G23"/>
    <mergeCell ref="H22:I22"/>
    <mergeCell ref="K22:N22"/>
    <mergeCell ref="H23:I23"/>
    <mergeCell ref="K23:N23"/>
    <mergeCell ref="B24:G24"/>
    <mergeCell ref="H24:N24"/>
    <mergeCell ref="B18:D18"/>
    <mergeCell ref="E18:G18"/>
    <mergeCell ref="H18:N18"/>
    <mergeCell ref="B19:G19"/>
    <mergeCell ref="H19:N19"/>
    <mergeCell ref="B20:G20"/>
    <mergeCell ref="H20:N20"/>
    <mergeCell ref="B14:G14"/>
    <mergeCell ref="H14:N14"/>
    <mergeCell ref="B15:G15"/>
    <mergeCell ref="H15:N15"/>
    <mergeCell ref="B17:D17"/>
    <mergeCell ref="E17:G17"/>
    <mergeCell ref="H17:N17"/>
    <mergeCell ref="B8:K8"/>
    <mergeCell ref="L8:N8"/>
    <mergeCell ref="B9:K9"/>
    <mergeCell ref="L9:N9"/>
    <mergeCell ref="B11:N11"/>
    <mergeCell ref="B12:G12"/>
    <mergeCell ref="H12:N12"/>
    <mergeCell ref="B6:G6"/>
    <mergeCell ref="H6:K6"/>
    <mergeCell ref="L6:N6"/>
    <mergeCell ref="B7:G7"/>
    <mergeCell ref="H7:K7"/>
    <mergeCell ref="L7:N7"/>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242"/>
  <sheetViews>
    <sheetView zoomScalePageLayoutView="0" workbookViewId="0" topLeftCell="A4">
      <selection activeCell="A1" sqref="A1:IV16384"/>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29"/>
      <c r="B1" s="30"/>
      <c r="C1" s="30"/>
      <c r="D1" s="30"/>
      <c r="E1" s="30"/>
      <c r="F1" s="30"/>
      <c r="G1" s="30"/>
      <c r="H1" s="30"/>
      <c r="I1" s="30"/>
      <c r="J1" s="30"/>
      <c r="K1" s="30"/>
      <c r="L1" s="30"/>
      <c r="M1" s="30"/>
      <c r="N1" s="30"/>
    </row>
    <row r="2" spans="1:14" ht="69.75" customHeight="1">
      <c r="A2" s="31"/>
      <c r="B2" s="131"/>
      <c r="C2" s="132"/>
      <c r="D2" s="133" t="s">
        <v>37</v>
      </c>
      <c r="E2" s="134"/>
      <c r="F2" s="134"/>
      <c r="G2" s="134"/>
      <c r="H2" s="134"/>
      <c r="I2" s="134"/>
      <c r="J2" s="135" t="s">
        <v>38</v>
      </c>
      <c r="K2" s="136"/>
      <c r="L2" s="137"/>
      <c r="M2" s="132"/>
      <c r="N2" s="138"/>
    </row>
    <row r="3" spans="1:14" ht="5.25" customHeight="1">
      <c r="A3" s="31"/>
      <c r="B3" s="32"/>
      <c r="C3" s="33"/>
      <c r="D3" s="33"/>
      <c r="E3" s="33"/>
      <c r="F3" s="33"/>
      <c r="G3" s="33"/>
      <c r="H3" s="33"/>
      <c r="I3" s="33"/>
      <c r="J3" s="33"/>
      <c r="K3" s="33"/>
      <c r="L3" s="33"/>
      <c r="M3" s="33"/>
      <c r="N3" s="34"/>
    </row>
    <row r="4" spans="1:14" ht="18" customHeight="1">
      <c r="A4" s="35"/>
      <c r="B4" s="139" t="s">
        <v>31</v>
      </c>
      <c r="C4" s="140"/>
      <c r="D4" s="141"/>
      <c r="E4" s="142"/>
      <c r="F4" s="143"/>
      <c r="G4" s="143"/>
      <c r="H4" s="143"/>
      <c r="I4" s="143"/>
      <c r="J4" s="143"/>
      <c r="K4" s="143"/>
      <c r="L4" s="143"/>
      <c r="M4" s="143"/>
      <c r="N4" s="144"/>
    </row>
    <row r="5" spans="1:14" ht="5.25" customHeight="1">
      <c r="A5" s="35"/>
      <c r="B5" s="36"/>
      <c r="C5" s="37"/>
      <c r="D5" s="37"/>
      <c r="E5" s="38"/>
      <c r="F5" s="38"/>
      <c r="G5" s="38"/>
      <c r="H5" s="38"/>
      <c r="I5" s="38"/>
      <c r="J5" s="38"/>
      <c r="K5" s="38"/>
      <c r="L5" s="38"/>
      <c r="M5" s="38"/>
      <c r="N5" s="39"/>
    </row>
    <row r="6" spans="1:14" ht="17.25" customHeight="1">
      <c r="A6" s="35"/>
      <c r="B6" s="145" t="s">
        <v>40</v>
      </c>
      <c r="C6" s="146"/>
      <c r="D6" s="146"/>
      <c r="E6" s="146"/>
      <c r="F6" s="146"/>
      <c r="G6" s="146"/>
      <c r="H6" s="146" t="s">
        <v>41</v>
      </c>
      <c r="I6" s="146"/>
      <c r="J6" s="146"/>
      <c r="K6" s="146"/>
      <c r="L6" s="147" t="s">
        <v>42</v>
      </c>
      <c r="M6" s="148"/>
      <c r="N6" s="149"/>
    </row>
    <row r="7" spans="1:14" ht="43.5" customHeight="1">
      <c r="A7" s="35"/>
      <c r="B7" s="150" t="s">
        <v>140</v>
      </c>
      <c r="C7" s="151"/>
      <c r="D7" s="151"/>
      <c r="E7" s="151"/>
      <c r="F7" s="151"/>
      <c r="G7" s="151"/>
      <c r="H7" s="151" t="s">
        <v>126</v>
      </c>
      <c r="I7" s="151"/>
      <c r="J7" s="151"/>
      <c r="K7" s="151"/>
      <c r="L7" s="152" t="s">
        <v>113</v>
      </c>
      <c r="M7" s="153"/>
      <c r="N7" s="154"/>
    </row>
    <row r="8" spans="1:14" ht="30" customHeight="1">
      <c r="A8" s="35"/>
      <c r="B8" s="155" t="s">
        <v>46</v>
      </c>
      <c r="C8" s="156"/>
      <c r="D8" s="156"/>
      <c r="E8" s="156"/>
      <c r="F8" s="156"/>
      <c r="G8" s="156"/>
      <c r="H8" s="156"/>
      <c r="I8" s="156"/>
      <c r="J8" s="156"/>
      <c r="K8" s="156"/>
      <c r="L8" s="157" t="s">
        <v>47</v>
      </c>
      <c r="M8" s="158"/>
      <c r="N8" s="159"/>
    </row>
    <row r="9" spans="1:14" ht="43.5" customHeight="1">
      <c r="A9" s="35"/>
      <c r="B9" s="202" t="s">
        <v>141</v>
      </c>
      <c r="C9" s="203"/>
      <c r="D9" s="203"/>
      <c r="E9" s="203"/>
      <c r="F9" s="203"/>
      <c r="G9" s="203"/>
      <c r="H9" s="203"/>
      <c r="I9" s="203"/>
      <c r="J9" s="203"/>
      <c r="K9" s="203"/>
      <c r="L9" s="162">
        <v>0.15</v>
      </c>
      <c r="M9" s="151"/>
      <c r="N9" s="163"/>
    </row>
    <row r="10" spans="1:14" ht="5.25" customHeight="1">
      <c r="A10" s="35"/>
      <c r="B10" s="40"/>
      <c r="C10" s="41"/>
      <c r="D10" s="41"/>
      <c r="E10" s="41"/>
      <c r="F10" s="41"/>
      <c r="G10" s="41"/>
      <c r="H10" s="41"/>
      <c r="I10" s="41"/>
      <c r="J10" s="41"/>
      <c r="K10" s="41"/>
      <c r="L10" s="42"/>
      <c r="M10" s="43"/>
      <c r="N10" s="44"/>
    </row>
    <row r="11" spans="1:14" ht="15">
      <c r="A11" s="35"/>
      <c r="B11" s="164" t="s">
        <v>49</v>
      </c>
      <c r="C11" s="165"/>
      <c r="D11" s="165"/>
      <c r="E11" s="165"/>
      <c r="F11" s="165"/>
      <c r="G11" s="165"/>
      <c r="H11" s="165"/>
      <c r="I11" s="165"/>
      <c r="J11" s="165"/>
      <c r="K11" s="165"/>
      <c r="L11" s="165"/>
      <c r="M11" s="165"/>
      <c r="N11" s="166"/>
    </row>
    <row r="12" spans="1:14" ht="43.5" customHeight="1">
      <c r="A12" s="35"/>
      <c r="B12" s="150" t="s">
        <v>142</v>
      </c>
      <c r="C12" s="151"/>
      <c r="D12" s="151"/>
      <c r="E12" s="151"/>
      <c r="F12" s="151"/>
      <c r="G12" s="151"/>
      <c r="H12" s="151" t="s">
        <v>143</v>
      </c>
      <c r="I12" s="151"/>
      <c r="J12" s="151"/>
      <c r="K12" s="151"/>
      <c r="L12" s="151"/>
      <c r="M12" s="151"/>
      <c r="N12" s="163"/>
    </row>
    <row r="13" spans="1:14" ht="5.25" customHeight="1">
      <c r="A13" s="35"/>
      <c r="B13" s="45"/>
      <c r="C13" s="46"/>
      <c r="D13" s="46"/>
      <c r="E13" s="46"/>
      <c r="F13" s="46"/>
      <c r="G13" s="46"/>
      <c r="H13" s="46"/>
      <c r="I13" s="46"/>
      <c r="J13" s="46"/>
      <c r="K13" s="46"/>
      <c r="L13" s="46"/>
      <c r="M13" s="46"/>
      <c r="N13" s="47"/>
    </row>
    <row r="14" spans="1:14" ht="15">
      <c r="A14" s="35"/>
      <c r="B14" s="164" t="s">
        <v>52</v>
      </c>
      <c r="C14" s="165"/>
      <c r="D14" s="165"/>
      <c r="E14" s="165"/>
      <c r="F14" s="165"/>
      <c r="G14" s="165"/>
      <c r="H14" s="165" t="s">
        <v>53</v>
      </c>
      <c r="I14" s="165"/>
      <c r="J14" s="165"/>
      <c r="K14" s="165"/>
      <c r="L14" s="165"/>
      <c r="M14" s="165"/>
      <c r="N14" s="166"/>
    </row>
    <row r="15" spans="1:14" ht="43.5" customHeight="1">
      <c r="A15" s="35"/>
      <c r="B15" s="150" t="s">
        <v>130</v>
      </c>
      <c r="C15" s="151"/>
      <c r="D15" s="151"/>
      <c r="E15" s="151"/>
      <c r="F15" s="151"/>
      <c r="G15" s="151"/>
      <c r="H15" s="151" t="s">
        <v>131</v>
      </c>
      <c r="I15" s="151"/>
      <c r="J15" s="151"/>
      <c r="K15" s="151"/>
      <c r="L15" s="151"/>
      <c r="M15" s="151"/>
      <c r="N15" s="163"/>
    </row>
    <row r="16" spans="1:14" ht="5.25" customHeight="1">
      <c r="A16" s="35"/>
      <c r="B16" s="48"/>
      <c r="C16" s="49"/>
      <c r="D16" s="49"/>
      <c r="E16" s="49"/>
      <c r="F16" s="49"/>
      <c r="G16" s="49"/>
      <c r="H16" s="49"/>
      <c r="I16" s="49"/>
      <c r="J16" s="49"/>
      <c r="K16" s="49"/>
      <c r="L16" s="49"/>
      <c r="M16" s="49"/>
      <c r="N16" s="50"/>
    </row>
    <row r="17" spans="1:14" ht="15">
      <c r="A17" s="35"/>
      <c r="B17" s="155" t="s">
        <v>56</v>
      </c>
      <c r="C17" s="156"/>
      <c r="D17" s="156"/>
      <c r="E17" s="156" t="s">
        <v>57</v>
      </c>
      <c r="F17" s="156"/>
      <c r="G17" s="156"/>
      <c r="H17" s="167" t="s">
        <v>58</v>
      </c>
      <c r="I17" s="165"/>
      <c r="J17" s="165"/>
      <c r="K17" s="165"/>
      <c r="L17" s="165"/>
      <c r="M17" s="165"/>
      <c r="N17" s="166"/>
    </row>
    <row r="18" spans="1:14" ht="48" customHeight="1">
      <c r="A18" s="35"/>
      <c r="B18" s="196">
        <v>0</v>
      </c>
      <c r="C18" s="169"/>
      <c r="D18" s="169"/>
      <c r="E18" s="197"/>
      <c r="F18" s="197"/>
      <c r="G18" s="197"/>
      <c r="H18" s="151" t="s">
        <v>144</v>
      </c>
      <c r="I18" s="151"/>
      <c r="J18" s="151"/>
      <c r="K18" s="151"/>
      <c r="L18" s="151"/>
      <c r="M18" s="151"/>
      <c r="N18" s="163"/>
    </row>
    <row r="19" spans="1:14" ht="15">
      <c r="A19" s="35"/>
      <c r="B19" s="164" t="s">
        <v>60</v>
      </c>
      <c r="C19" s="165"/>
      <c r="D19" s="165"/>
      <c r="E19" s="165"/>
      <c r="F19" s="165"/>
      <c r="G19" s="170"/>
      <c r="H19" s="167" t="s">
        <v>61</v>
      </c>
      <c r="I19" s="165"/>
      <c r="J19" s="165"/>
      <c r="K19" s="165"/>
      <c r="L19" s="165"/>
      <c r="M19" s="165"/>
      <c r="N19" s="166"/>
    </row>
    <row r="20" spans="1:14" ht="43.5" customHeight="1">
      <c r="A20" s="35"/>
      <c r="B20" s="168" t="s">
        <v>122</v>
      </c>
      <c r="C20" s="169"/>
      <c r="D20" s="169"/>
      <c r="E20" s="169"/>
      <c r="F20" s="169"/>
      <c r="G20" s="171"/>
      <c r="H20" s="172" t="s">
        <v>63</v>
      </c>
      <c r="I20" s="169"/>
      <c r="J20" s="169"/>
      <c r="K20" s="169"/>
      <c r="L20" s="169"/>
      <c r="M20" s="169"/>
      <c r="N20" s="173"/>
    </row>
    <row r="21" spans="1:14" ht="6" customHeight="1">
      <c r="A21" s="35"/>
      <c r="B21" s="48"/>
      <c r="C21" s="49"/>
      <c r="D21" s="49"/>
      <c r="E21" s="49"/>
      <c r="F21" s="49"/>
      <c r="G21" s="49"/>
      <c r="H21" s="49"/>
      <c r="I21" s="49"/>
      <c r="J21" s="49"/>
      <c r="K21" s="49"/>
      <c r="L21" s="49"/>
      <c r="M21" s="49"/>
      <c r="N21" s="50"/>
    </row>
    <row r="22" spans="2:14" s="51" customFormat="1" ht="31.5" customHeight="1">
      <c r="B22" s="174" t="s">
        <v>64</v>
      </c>
      <c r="C22" s="175"/>
      <c r="D22" s="175"/>
      <c r="E22" s="175"/>
      <c r="F22" s="175"/>
      <c r="G22" s="176"/>
      <c r="H22" s="180" t="s">
        <v>65</v>
      </c>
      <c r="I22" s="181"/>
      <c r="J22" s="52" t="s">
        <v>66</v>
      </c>
      <c r="K22" s="182" t="s">
        <v>67</v>
      </c>
      <c r="L22" s="183"/>
      <c r="M22" s="183"/>
      <c r="N22" s="184"/>
    </row>
    <row r="23" spans="2:14" s="51" customFormat="1" ht="29.25" customHeight="1">
      <c r="B23" s="198"/>
      <c r="C23" s="199"/>
      <c r="D23" s="199"/>
      <c r="E23" s="199"/>
      <c r="F23" s="199"/>
      <c r="G23" s="200"/>
      <c r="H23" s="180" t="s">
        <v>68</v>
      </c>
      <c r="I23" s="181"/>
      <c r="J23" s="52"/>
      <c r="K23" s="180"/>
      <c r="L23" s="185"/>
      <c r="M23" s="185"/>
      <c r="N23" s="181"/>
    </row>
    <row r="24" spans="2:14" ht="18.75" customHeight="1">
      <c r="B24" s="174" t="s">
        <v>70</v>
      </c>
      <c r="C24" s="175"/>
      <c r="D24" s="175"/>
      <c r="E24" s="175"/>
      <c r="F24" s="175"/>
      <c r="G24" s="176"/>
      <c r="H24" s="201"/>
      <c r="I24" s="201"/>
      <c r="J24" s="201"/>
      <c r="K24" s="201"/>
      <c r="L24" s="201"/>
      <c r="M24" s="201"/>
      <c r="N24" s="201"/>
    </row>
    <row r="25" spans="2:14" ht="15" customHeight="1" hidden="1">
      <c r="B25" s="192" t="s">
        <v>71</v>
      </c>
      <c r="C25" s="192"/>
      <c r="D25" s="192" t="s">
        <v>72</v>
      </c>
      <c r="E25" s="192"/>
      <c r="F25" s="192"/>
      <c r="G25" s="192" t="s">
        <v>73</v>
      </c>
      <c r="H25" s="192"/>
      <c r="I25" s="192"/>
      <c r="J25" s="192"/>
      <c r="K25" s="192"/>
      <c r="L25" s="192"/>
      <c r="M25" s="192"/>
      <c r="N25" s="192"/>
    </row>
    <row r="26" spans="2:14" ht="37.5" customHeight="1" hidden="1">
      <c r="B26" s="193">
        <v>4</v>
      </c>
      <c r="C26" s="193"/>
      <c r="D26" s="194" t="s">
        <v>74</v>
      </c>
      <c r="E26" s="193"/>
      <c r="F26" s="193"/>
      <c r="G26" s="195" t="s">
        <v>75</v>
      </c>
      <c r="H26" s="195"/>
      <c r="I26" s="195"/>
      <c r="J26" s="195"/>
      <c r="K26" s="195"/>
      <c r="L26" s="195"/>
      <c r="M26" s="195"/>
      <c r="N26" s="195"/>
    </row>
    <row r="27" spans="2:14" ht="15" customHeight="1" hidden="1">
      <c r="B27" s="53" t="s">
        <v>76</v>
      </c>
      <c r="C27" s="107" t="s">
        <v>77</v>
      </c>
      <c r="D27" s="107"/>
      <c r="E27" s="107"/>
      <c r="F27" s="107"/>
      <c r="G27" s="107" t="s">
        <v>78</v>
      </c>
      <c r="H27" s="107"/>
      <c r="I27" s="107"/>
      <c r="J27" s="107"/>
      <c r="K27" s="107" t="s">
        <v>79</v>
      </c>
      <c r="L27" s="107"/>
      <c r="M27" s="107"/>
      <c r="N27" s="107"/>
    </row>
    <row r="28" spans="2:14" ht="15" customHeight="1" hidden="1">
      <c r="B28" s="53" t="s">
        <v>80</v>
      </c>
      <c r="C28" s="107" t="s">
        <v>81</v>
      </c>
      <c r="D28" s="107"/>
      <c r="E28" s="107"/>
      <c r="F28" s="107"/>
      <c r="G28" s="107" t="s">
        <v>82</v>
      </c>
      <c r="H28" s="107"/>
      <c r="I28" s="107"/>
      <c r="J28" s="107"/>
      <c r="K28" s="107" t="s">
        <v>83</v>
      </c>
      <c r="L28" s="107"/>
      <c r="M28" s="107"/>
      <c r="N28" s="107"/>
    </row>
    <row r="29" spans="2:14" ht="45" customHeight="1" hidden="1">
      <c r="B29" s="53" t="s">
        <v>84</v>
      </c>
      <c r="C29" s="193"/>
      <c r="D29" s="193"/>
      <c r="E29" s="193"/>
      <c r="F29" s="193"/>
      <c r="G29" s="193"/>
      <c r="H29" s="193"/>
      <c r="I29" s="193"/>
      <c r="J29" s="193"/>
      <c r="K29" s="193"/>
      <c r="L29" s="193"/>
      <c r="M29" s="193"/>
      <c r="N29" s="193"/>
    </row>
    <row r="30" spans="2:14" ht="15" customHeight="1" hidden="1">
      <c r="B30" s="192" t="s">
        <v>85</v>
      </c>
      <c r="C30" s="192"/>
      <c r="D30" s="192"/>
      <c r="E30" s="192"/>
      <c r="F30" s="192"/>
      <c r="G30" s="192" t="s">
        <v>86</v>
      </c>
      <c r="H30" s="192"/>
      <c r="I30" s="192"/>
      <c r="J30" s="192"/>
      <c r="K30" s="192" t="s">
        <v>87</v>
      </c>
      <c r="L30" s="192"/>
      <c r="M30" s="192"/>
      <c r="N30" s="192"/>
    </row>
    <row r="192" ht="15">
      <c r="R192" s="54" t="s">
        <v>88</v>
      </c>
    </row>
    <row r="193" ht="15">
      <c r="R193" s="54" t="s">
        <v>89</v>
      </c>
    </row>
    <row r="194" ht="15">
      <c r="R194" s="54" t="s">
        <v>90</v>
      </c>
    </row>
    <row r="195" ht="15">
      <c r="R195" s="54" t="s">
        <v>0</v>
      </c>
    </row>
    <row r="196" ht="15">
      <c r="R196" s="54" t="s">
        <v>91</v>
      </c>
    </row>
    <row r="197" ht="15">
      <c r="R197" s="54" t="s">
        <v>92</v>
      </c>
    </row>
    <row r="198" ht="15">
      <c r="R198" s="54" t="s">
        <v>93</v>
      </c>
    </row>
    <row r="199" ht="15">
      <c r="R199" s="54" t="s">
        <v>94</v>
      </c>
    </row>
    <row r="200" ht="15">
      <c r="R200" s="54" t="s">
        <v>95</v>
      </c>
    </row>
    <row r="201" ht="15">
      <c r="R201" s="54" t="s">
        <v>96</v>
      </c>
    </row>
    <row r="202" ht="15">
      <c r="R202" s="54" t="s">
        <v>97</v>
      </c>
    </row>
    <row r="203" ht="15">
      <c r="R203" s="54" t="s">
        <v>98</v>
      </c>
    </row>
    <row r="204" ht="15">
      <c r="R204" s="54" t="s">
        <v>99</v>
      </c>
    </row>
    <row r="205" ht="15">
      <c r="R205" s="54" t="s">
        <v>100</v>
      </c>
    </row>
    <row r="206" ht="15">
      <c r="R206" s="54" t="s">
        <v>39</v>
      </c>
    </row>
    <row r="207" ht="15">
      <c r="R207" s="54" t="s">
        <v>101</v>
      </c>
    </row>
    <row r="208" ht="15">
      <c r="R208" s="54" t="s">
        <v>102</v>
      </c>
    </row>
    <row r="209" ht="15">
      <c r="R209" s="54" t="s">
        <v>103</v>
      </c>
    </row>
    <row r="210" ht="15">
      <c r="R210" s="54" t="s">
        <v>104</v>
      </c>
    </row>
    <row r="211" ht="15">
      <c r="R211" s="54" t="s">
        <v>105</v>
      </c>
    </row>
    <row r="215" ht="15">
      <c r="R215" s="54" t="s">
        <v>106</v>
      </c>
    </row>
    <row r="216" ht="15">
      <c r="R216" s="54" t="s">
        <v>107</v>
      </c>
    </row>
    <row r="217" ht="15">
      <c r="R217" s="54" t="s">
        <v>108</v>
      </c>
    </row>
    <row r="218" ht="15">
      <c r="R218" s="54" t="s">
        <v>109</v>
      </c>
    </row>
    <row r="219" ht="15">
      <c r="R219" s="54" t="s">
        <v>110</v>
      </c>
    </row>
    <row r="220" ht="15">
      <c r="R220" s="54" t="s">
        <v>111</v>
      </c>
    </row>
    <row r="221" ht="15">
      <c r="R221" s="54" t="s">
        <v>112</v>
      </c>
    </row>
    <row r="223" ht="15">
      <c r="R223" s="54" t="s">
        <v>113</v>
      </c>
    </row>
    <row r="224" ht="15">
      <c r="R224" s="54" t="s">
        <v>114</v>
      </c>
    </row>
    <row r="225" ht="15">
      <c r="R225" s="54" t="s">
        <v>45</v>
      </c>
    </row>
    <row r="227" ht="15">
      <c r="R227" s="54" t="s">
        <v>115</v>
      </c>
    </row>
    <row r="228" ht="15">
      <c r="R228" s="54" t="s">
        <v>116</v>
      </c>
    </row>
    <row r="229" ht="15">
      <c r="R229" s="54" t="s">
        <v>117</v>
      </c>
    </row>
    <row r="230" ht="15">
      <c r="R230" s="54" t="s">
        <v>118</v>
      </c>
    </row>
    <row r="232" ht="15">
      <c r="R232" s="55" t="s">
        <v>119</v>
      </c>
    </row>
    <row r="233" ht="15">
      <c r="R233" s="55" t="s">
        <v>59</v>
      </c>
    </row>
    <row r="234" ht="15">
      <c r="R234" s="55" t="s">
        <v>120</v>
      </c>
    </row>
    <row r="235" ht="15">
      <c r="R235" s="55" t="s">
        <v>121</v>
      </c>
    </row>
    <row r="237" ht="15">
      <c r="R237" s="55" t="s">
        <v>122</v>
      </c>
    </row>
    <row r="238" ht="15">
      <c r="R238" s="55" t="s">
        <v>62</v>
      </c>
    </row>
    <row r="239" ht="15">
      <c r="R239" s="55" t="s">
        <v>123</v>
      </c>
    </row>
    <row r="241" ht="15">
      <c r="R241" s="55" t="s">
        <v>63</v>
      </c>
    </row>
    <row r="242" ht="15">
      <c r="R242" s="55" t="s">
        <v>124</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2:G23"/>
    <mergeCell ref="H22:I22"/>
    <mergeCell ref="K22:N22"/>
    <mergeCell ref="H23:I23"/>
    <mergeCell ref="K23:N23"/>
    <mergeCell ref="B24:G24"/>
    <mergeCell ref="H24:N24"/>
    <mergeCell ref="B18:D18"/>
    <mergeCell ref="E18:G18"/>
    <mergeCell ref="H18:N18"/>
    <mergeCell ref="B19:G19"/>
    <mergeCell ref="H19:N19"/>
    <mergeCell ref="B20:G20"/>
    <mergeCell ref="H20:N20"/>
    <mergeCell ref="B14:G14"/>
    <mergeCell ref="H14:N14"/>
    <mergeCell ref="B15:G15"/>
    <mergeCell ref="H15:N15"/>
    <mergeCell ref="B17:D17"/>
    <mergeCell ref="E17:G17"/>
    <mergeCell ref="H17:N17"/>
    <mergeCell ref="B8:K8"/>
    <mergeCell ref="L8:N8"/>
    <mergeCell ref="B9:K9"/>
    <mergeCell ref="L9:N9"/>
    <mergeCell ref="B11:N11"/>
    <mergeCell ref="B12:G12"/>
    <mergeCell ref="H12:N12"/>
    <mergeCell ref="B6:G6"/>
    <mergeCell ref="H6:K6"/>
    <mergeCell ref="L6:N6"/>
    <mergeCell ref="B7:G7"/>
    <mergeCell ref="H7:K7"/>
    <mergeCell ref="L7:N7"/>
    <mergeCell ref="B2:C2"/>
    <mergeCell ref="D2:I2"/>
    <mergeCell ref="J2:L2"/>
    <mergeCell ref="M2:N2"/>
    <mergeCell ref="B4:D4"/>
    <mergeCell ref="E4:N4"/>
  </mergeCells>
  <dataValidations count="4">
    <dataValidation type="list" allowBlank="1" showInputMessage="1" showErrorMessage="1" sqref="H20:N20">
      <formula1>$R$241</formula1>
    </dataValidation>
    <dataValidation type="list" allowBlank="1" showInputMessage="1" showErrorMessage="1" sqref="B20:G20">
      <formula1>$R$237:$R$239</formula1>
    </dataValidation>
    <dataValidation type="list" allowBlank="1" showInputMessage="1" showErrorMessage="1" sqref="L7:N7">
      <formula1>$R$223:$R$225</formula1>
    </dataValidation>
    <dataValidation type="list" allowBlank="1" showInputMessage="1" showErrorMessage="1" sqref="E4:N4">
      <formula1>$R$192:$R$211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Caycedo Hernandez, Sandra Patricia</cp:lastModifiedBy>
  <cp:lastPrinted>2019-01-31T13:32:02Z</cp:lastPrinted>
  <dcterms:created xsi:type="dcterms:W3CDTF">2012-08-13T16:12:09Z</dcterms:created>
  <dcterms:modified xsi:type="dcterms:W3CDTF">2020-04-20T20:51:42Z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