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es" sheetId="1" r:id="rId4"/>
    <sheet state="visible" name="Históricos" sheetId="2" r:id="rId5"/>
    <sheet state="visible" name="EPS" sheetId="3" r:id="rId6"/>
    <sheet state="visible" name="Régimen" sheetId="4" r:id="rId7"/>
    <sheet state="visible" name="Localidad" sheetId="5" r:id="rId8"/>
    <sheet state="visible" name="Cruce_Sisbén" sheetId="6" r:id="rId9"/>
    <sheet state="visible" name="Edad_Sexo" sheetId="7" r:id="rId10"/>
    <sheet state="visible" name="Edades_Simples" sheetId="8" r:id="rId11"/>
    <sheet state="visible" name="Extranjeros" sheetId="9" r:id="rId12"/>
    <sheet state="visible" name="Población_Especial" sheetId="10" r:id="rId13"/>
    <sheet state="visible" name="Localidad_EPSS" sheetId="11" r:id="rId14"/>
  </sheets>
  <definedNames/>
  <calcPr/>
</workbook>
</file>

<file path=xl/sharedStrings.xml><?xml version="1.0" encoding="utf-8"?>
<sst xmlns="http://schemas.openxmlformats.org/spreadsheetml/2006/main" count="456" uniqueCount="232">
  <si>
    <t>ESTADO DEL ASEGURAMIENTO POBLACIÓN DE BOGOTÁ</t>
  </si>
  <si>
    <t>AGO-2025</t>
  </si>
  <si>
    <t>AFILIADOS POR RÉGIMEN</t>
  </si>
  <si>
    <t>Cantidad</t>
  </si>
  <si>
    <t>% de Población Proyección DANE</t>
  </si>
  <si>
    <t>Régimen Contributivo</t>
  </si>
  <si>
    <t>Régimen Subsidiado</t>
  </si>
  <si>
    <t>Regímenes de Excepción (estimado)</t>
  </si>
  <si>
    <t>Total afiliados</t>
  </si>
  <si>
    <t>CENSO 2018</t>
  </si>
  <si>
    <t>Proyección DANE población 2025</t>
  </si>
  <si>
    <t>FUENTES</t>
  </si>
  <si>
    <t>* Contributivo BDUA - ADRES, corte a 31 de  agosto de 2025.</t>
  </si>
  <si>
    <t>* Subsidiado BDUA - ADRES, corte a 31 de agosto de 2025.</t>
  </si>
  <si>
    <t xml:space="preserve">* Proyección censo DANE, actualización post Covid-19. </t>
  </si>
  <si>
    <t>* Reporte EAPB exceptuadas, agosto 2025</t>
  </si>
  <si>
    <t>EVOLUCIÓN MENSUAL DEL ESTADO DEL ASEGURAMIENTO POBLACIÓN DE BOGOTÁ</t>
  </si>
  <si>
    <t>AGOSTO 2025</t>
  </si>
  <si>
    <t>JULIO 2025</t>
  </si>
  <si>
    <t>JUNIO 2025</t>
  </si>
  <si>
    <t>MAYO 2025</t>
  </si>
  <si>
    <t>ABRIL 2025</t>
  </si>
  <si>
    <t>MARZO 2025</t>
  </si>
  <si>
    <t>FEBRERO 2025</t>
  </si>
  <si>
    <t>ENERO 2025</t>
  </si>
  <si>
    <t>DICIEMBRE 2024</t>
  </si>
  <si>
    <t>DICIEMBRE 2023</t>
  </si>
  <si>
    <t>Afiliados en Régimen Contributivo</t>
  </si>
  <si>
    <t>Afiliados en Régimen Subsidiado</t>
  </si>
  <si>
    <t>DIFERENCIA CON EL MES ANTERIOR</t>
  </si>
  <si>
    <t>Diferencia en afiliados</t>
  </si>
  <si>
    <t>Diferencia en porcentaje</t>
  </si>
  <si>
    <t>* Contributivo BDUA - ADRES, corte al mes en mención.</t>
  </si>
  <si>
    <t>* Subsidiado BDUA - ADRES, corte al mes en mención.</t>
  </si>
  <si>
    <t xml:space="preserve">* Proyecciones censo DANE. </t>
  </si>
  <si>
    <t xml:space="preserve">* DANE-SDP, Encuesta Multipropósito 2021 (desde julio 2022). </t>
  </si>
  <si>
    <t>AFILIADOS TOTALES POR EPS</t>
  </si>
  <si>
    <t>EPS</t>
  </si>
  <si>
    <t>CONTRIBUTIVO</t>
  </si>
  <si>
    <t>SUBSIDIADO</t>
  </si>
  <si>
    <t>TOTAL AFILIADOS</t>
  </si>
  <si>
    <t>% del Total</t>
  </si>
  <si>
    <t>Observaciones</t>
  </si>
  <si>
    <t>SANITAS</t>
  </si>
  <si>
    <t>COMPENSAR</t>
  </si>
  <si>
    <t>FAMISANAR</t>
  </si>
  <si>
    <t>Intervención forzosa administrativa para administrar</t>
  </si>
  <si>
    <t>SALUD TOTAL</t>
  </si>
  <si>
    <t>CAPITAL SALUD</t>
  </si>
  <si>
    <t>NUEVA EPS</t>
  </si>
  <si>
    <t>SURA</t>
  </si>
  <si>
    <t>ALIANSALUD</t>
  </si>
  <si>
    <t>COOSALUD</t>
  </si>
  <si>
    <t>FERROCARRILES N.</t>
  </si>
  <si>
    <t>Entidad adaptada para pensionados de los FCN</t>
  </si>
  <si>
    <t>MALLAMAS</t>
  </si>
  <si>
    <t>Total general</t>
  </si>
  <si>
    <t>AFILIADOS RÉGIMEN SUBSIDIADO</t>
  </si>
  <si>
    <t>Código</t>
  </si>
  <si>
    <t>EPS-S</t>
  </si>
  <si>
    <t>%</t>
  </si>
  <si>
    <t>Mes Anterior</t>
  </si>
  <si>
    <t>Diferencia</t>
  </si>
  <si>
    <t>EPSS34</t>
  </si>
  <si>
    <t>ESS024</t>
  </si>
  <si>
    <t>EPSS41</t>
  </si>
  <si>
    <t>EPSI05</t>
  </si>
  <si>
    <t>SUBTOTAL</t>
  </si>
  <si>
    <t>EPSS17</t>
  </si>
  <si>
    <t>FAMISANAR (M)</t>
  </si>
  <si>
    <t>EPSS08</t>
  </si>
  <si>
    <t>COMPENSAR (M)</t>
  </si>
  <si>
    <t>EPSS02</t>
  </si>
  <si>
    <t>SALUD TOTAL (M)</t>
  </si>
  <si>
    <t>EPSS05</t>
  </si>
  <si>
    <t>SANITAS (M)</t>
  </si>
  <si>
    <t>EPSS37</t>
  </si>
  <si>
    <t>NUEVA EPS (M)</t>
  </si>
  <si>
    <t>EPSS10</t>
  </si>
  <si>
    <t>SURA (M)</t>
  </si>
  <si>
    <t>EPSS01</t>
  </si>
  <si>
    <t>ALIANSALUD (M)</t>
  </si>
  <si>
    <t>EPSS42</t>
  </si>
  <si>
    <t>COOSALUD (M)</t>
  </si>
  <si>
    <t>SUBTOTAL MOVILIDAD</t>
  </si>
  <si>
    <t>AFILIADOS RÉGIMEN CONTRIBUTIVO</t>
  </si>
  <si>
    <t>EPS-C</t>
  </si>
  <si>
    <t>Activos</t>
  </si>
  <si>
    <t>Suspendidos</t>
  </si>
  <si>
    <t>Total</t>
  </si>
  <si>
    <t>Tasa de suspendidos x1.000 afiliados</t>
  </si>
  <si>
    <t>Activos mes anterior</t>
  </si>
  <si>
    <t>Suspendidos  mes anterior</t>
  </si>
  <si>
    <t>Total  mes anterior</t>
  </si>
  <si>
    <t>Diferencia Activos</t>
  </si>
  <si>
    <t>Diferencia Suspendidos</t>
  </si>
  <si>
    <t>Diferencia Total</t>
  </si>
  <si>
    <t>EPS005</t>
  </si>
  <si>
    <t>EPS008</t>
  </si>
  <si>
    <t>EPS017</t>
  </si>
  <si>
    <t>EPS002</t>
  </si>
  <si>
    <t>EPS037</t>
  </si>
  <si>
    <t>EPS010</t>
  </si>
  <si>
    <t>EPS001</t>
  </si>
  <si>
    <t>EAS027</t>
  </si>
  <si>
    <t>EPS042</t>
  </si>
  <si>
    <t>EPSC34</t>
  </si>
  <si>
    <t>CAPITAL SALUD (M)</t>
  </si>
  <si>
    <t>EPS041</t>
  </si>
  <si>
    <t>ESSC24</t>
  </si>
  <si>
    <t>EPSIC5</t>
  </si>
  <si>
    <t>MALLAMAS (M)</t>
  </si>
  <si>
    <t>AFILIADOS POR LOCALIDAD</t>
  </si>
  <si>
    <t>LOCALIDAD</t>
  </si>
  <si>
    <t>RÉGIMEN CONTRIBUTIVO
(estimado)</t>
  </si>
  <si>
    <t>RÉGIMEN DE EXCEPCIÓN
(estimado)</t>
  </si>
  <si>
    <t>RÉGIMEN SUBSIDIADO (estimado)</t>
  </si>
  <si>
    <t>PROYECCIÓN DANE 2025 (recalculada)</t>
  </si>
  <si>
    <t>01. USAQUEN</t>
  </si>
  <si>
    <t>02. CHAPINERO</t>
  </si>
  <si>
    <t>03. SANTA FE</t>
  </si>
  <si>
    <t>04. SAN CRISTOBAL</t>
  </si>
  <si>
    <t>05. USME</t>
  </si>
  <si>
    <t>06. TUNJUELITO</t>
  </si>
  <si>
    <t>07. BOSA</t>
  </si>
  <si>
    <t>08. KENNEDY</t>
  </si>
  <si>
    <t>09.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</si>
  <si>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</si>
  <si>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</si>
  <si>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</si>
  <si>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</si>
  <si>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</si>
  <si>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</si>
  <si>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</si>
  <si>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</si>
  <si>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</si>
  <si>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</si>
  <si>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</si>
  <si>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POBLACIÓN POR SUBRED INTEGRADA DE SERVICIOS DE SALUD</t>
  </si>
  <si>
    <t>LOCALIDADES POR SUBRED</t>
  </si>
  <si>
    <t>SUBRED CENTRO ORIENTE</t>
  </si>
  <si>
    <t xml:space="preserve">ANTONIO NARIÑO </t>
  </si>
  <si>
    <t xml:space="preserve">LA CANDELARIA </t>
  </si>
  <si>
    <t xml:space="preserve">LOS MARTIRES </t>
  </si>
  <si>
    <t xml:space="preserve">RAFAEL URIBE URIBE </t>
  </si>
  <si>
    <t xml:space="preserve">SAN CRISTOBAL </t>
  </si>
  <si>
    <t xml:space="preserve">SANTA FE </t>
  </si>
  <si>
    <t>SUBRED NORTE</t>
  </si>
  <si>
    <t xml:space="preserve">BARRIOS UNIDOS </t>
  </si>
  <si>
    <t xml:space="preserve">CHAPINERO </t>
  </si>
  <si>
    <t xml:space="preserve">ENGATIVA </t>
  </si>
  <si>
    <t xml:space="preserve">SUBA </t>
  </si>
  <si>
    <t xml:space="preserve">TEUSAQUILLO </t>
  </si>
  <si>
    <t xml:space="preserve">USAQUEN </t>
  </si>
  <si>
    <t>SUBRED SUR</t>
  </si>
  <si>
    <t xml:space="preserve">CIUDAD BOLIVAR </t>
  </si>
  <si>
    <t xml:space="preserve">SUMAPAZ </t>
  </si>
  <si>
    <t xml:space="preserve">TUNJUELITO </t>
  </si>
  <si>
    <t xml:space="preserve">USME </t>
  </si>
  <si>
    <t>SUBRED SUR OCCIDENTE</t>
  </si>
  <si>
    <t xml:space="preserve">BOSA </t>
  </si>
  <si>
    <t xml:space="preserve">FONTIBON </t>
  </si>
  <si>
    <t xml:space="preserve">KENNEDY </t>
  </si>
  <si>
    <t xml:space="preserve">PUENTE ARANDA </t>
  </si>
  <si>
    <t xml:space="preserve">* DANE-SDP, Encuesta Multipropósito 2021. </t>
  </si>
  <si>
    <t>* Base de datos SISBÉN certificada DNP, vigente a 31 de agosto de 2025.</t>
  </si>
  <si>
    <t>NOTA: Es de aclarar que la BDUA no incluye la variable de localidad ni de dirección de residencia, razón por la cual, el dato mostrado corresponde al resultado del cruce con la base del Sisbén de Bogotá, con registros históricos de la SDS y por estimados calculados con base en los resultados de la Encuesta Multipropósito realizada por el DANE y la Secretaría Distrital de Planeación (SDP).</t>
  </si>
  <si>
    <t>AFILIADOS RÉGIMEN SUBSIDIADO CRUCE CON SISBÉN IV</t>
  </si>
  <si>
    <t>CRUCE SISBEN</t>
  </si>
  <si>
    <t>Afiliación de oficio sin Sisbén IV</t>
  </si>
  <si>
    <t>Con Sisbén IV - Grupo D</t>
  </si>
  <si>
    <t>Con Sisbén IV - Nivel 1</t>
  </si>
  <si>
    <t>Con Sisbén IV - Nivel 2</t>
  </si>
  <si>
    <t>Con Sisbén IV de Fuera de Bogotá</t>
  </si>
  <si>
    <t>Población especial que no requiere Sisbén</t>
  </si>
  <si>
    <t>Sin Sisbén IV - Adultos *</t>
  </si>
  <si>
    <t>Sin Sisbén IV - Menores de edad</t>
  </si>
  <si>
    <t>* Base de datos SISBÉN certificada DNP, vigente a 31 de  agosto de 2025.</t>
  </si>
  <si>
    <t>* Listados Censales Poblaciones Especiales, corte a 31 de  agosto de 2025.</t>
  </si>
  <si>
    <t>* NOTA: Los afiliados Sin Sisbén actualizado pueden perder su afiliación al régimen subsidiado por no cumplir con los requisitos.</t>
  </si>
  <si>
    <t>AFILIADOS POR EDAD Y SEXO</t>
  </si>
  <si>
    <t>RANGO DE EDAD</t>
  </si>
  <si>
    <t>R. CONTRIBUTIVO</t>
  </si>
  <si>
    <t>Total R. CONTRIBUTIVO</t>
  </si>
  <si>
    <t>R. SUBSIDIADO</t>
  </si>
  <si>
    <t>Total R. SUBSIDIADO</t>
  </si>
  <si>
    <t>Hombres</t>
  </si>
  <si>
    <t>Mujeres</t>
  </si>
  <si>
    <t>a. Primera infancia (00 a 05 años)</t>
  </si>
  <si>
    <t>b. Infancia (06 a 11 años)</t>
  </si>
  <si>
    <t>c. Adolescencia (12 a 17 años)</t>
  </si>
  <si>
    <t>d. Juventud (18 a 28 años)</t>
  </si>
  <si>
    <t>e. Adultez (29 a 59 años)</t>
  </si>
  <si>
    <t>f. Vejez (60 años y más)</t>
  </si>
  <si>
    <t>AFILIADOS POR EDADES SIMPLES</t>
  </si>
  <si>
    <t>EDAD (años):</t>
  </si>
  <si>
    <t>AFILIADOS POR EDADES SIMPLES Y SEXO</t>
  </si>
  <si>
    <t>Etiquetas de fila</t>
  </si>
  <si>
    <t>EXTRANJEROS AFILIADOS AL SGSSS EN BOGOTÁ</t>
  </si>
  <si>
    <t>b. Extranjeros (CE, PA, SC)</t>
  </si>
  <si>
    <t>c. Venezolanos (PPT)</t>
  </si>
  <si>
    <r>
      <rPr>
        <rFont val="Aptos Narrow"/>
        <b/>
        <i/>
        <color rgb="FF000000"/>
        <sz val="11.0"/>
      </rPr>
      <t xml:space="preserve">NOTA: </t>
    </r>
    <r>
      <rPr>
        <rFont val="Aptos Narrow"/>
        <i/>
        <color rgb="FF000000"/>
        <sz val="11.0"/>
      </rPr>
      <t>“Extranjeros” incluye tanto a venezolanos como a los procedentes</t>
    </r>
    <r>
      <rPr>
        <rFont val="Aptos Narrow"/>
        <i/>
        <color rgb="FF000000"/>
        <sz val="11.0"/>
      </rPr>
      <t xml:space="preserve"> de otros</t>
    </r>
    <r>
      <rPr>
        <rFont val="Aptos Narrow"/>
        <i/>
        <color rgb="FF000000"/>
        <sz val="11.0"/>
      </rPr>
      <t xml:space="preserve"> países, identificados en la BDUA con los siguientes tipos de documentos:</t>
    </r>
  </si>
  <si>
    <t>CE = Cédula extranjería</t>
  </si>
  <si>
    <t>PA = Pasaporte</t>
  </si>
  <si>
    <t>SC = Salvoconducto</t>
  </si>
  <si>
    <t>PPT = Permiso por protección temporal</t>
  </si>
  <si>
    <t>POBLACIONES ESPECIALES - AFILIADOS EN BOGOTÁ AL S.G.S.S.S.</t>
  </si>
  <si>
    <t>TIPO DE POBLACIÓN</t>
  </si>
  <si>
    <t>Víctimas del conflicto armado interno *</t>
  </si>
  <si>
    <t>Comunidades indígenas</t>
  </si>
  <si>
    <t>Habitantes de calle</t>
  </si>
  <si>
    <t>Otros listados censales en BDUA *</t>
  </si>
  <si>
    <t>Población bajo protección del ICBF *</t>
  </si>
  <si>
    <t>Población reclusa a cargo de la Entidad Territorial</t>
  </si>
  <si>
    <t>Voluntarios de Defensa Civil, Cruz Roja y Bomberos   *</t>
  </si>
  <si>
    <t>Personas con discapacidad en centros de protección</t>
  </si>
  <si>
    <t>Sistema de Responsabilidad Penal para Adolescentes *</t>
  </si>
  <si>
    <t>Ex madres comunitarias *</t>
  </si>
  <si>
    <t>Adultos mayores en centros de protección</t>
  </si>
  <si>
    <t>Migrantes colombianos repatriados</t>
  </si>
  <si>
    <t>Comunidad ROM (Gitanos)</t>
  </si>
  <si>
    <t>Población infantil bajo protección de SDIS</t>
  </si>
  <si>
    <t>Veteranos de la fuerza pública *</t>
  </si>
  <si>
    <t>NOTA: Los listados censales de las poblaciones marcadas con asterisco no están a cargo de la Entidad Territorial.</t>
  </si>
  <si>
    <t>01. USAQUÉN</t>
  </si>
  <si>
    <t>04. SAN CRISTÓBAL</t>
  </si>
  <si>
    <t>09. FONTIBÓN</t>
  </si>
  <si>
    <t>10. ENGATIVÁ</t>
  </si>
  <si>
    <t>14. LOS MÁRTIRES</t>
  </si>
  <si>
    <t>19. CIUDAD BOLÍVAR</t>
  </si>
  <si>
    <t>21. NO REFERIDA</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</si>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</sst>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0_ ;[Red]\-#,##0\ "/>
    <numFmt numFmtId="166" formatCode="0.00%\ ;[Red]\-0.00%\ "/>
    <numFmt numFmtId="167" formatCode="_-* #,##0_-;\-* #,##0_-;_-* &quot;-&quot;??_-;_-@"/>
    <numFmt numFmtId="168" formatCode="#,##0.0"/>
    <numFmt numFmtId="169" formatCode="_-* #,##0_-;\-* #,##0_-;_-* &quot;-&quot;_-;_-@"/>
  </numFmts>
  <fonts count="30">
    <font>
      <sz val="11.0"/>
      <color rgb="FF000000"/>
      <name val="Calibri"/>
      <scheme val="minor"/>
    </font>
    <font>
      <b/>
      <sz val="14.0"/>
      <color rgb="FF000000"/>
      <name val="Aptos Narrow"/>
    </font>
    <font>
      <sz val="14.0"/>
      <color rgb="FF000000"/>
      <name val="Aptos Narrow"/>
    </font>
    <font>
      <sz val="11.0"/>
      <color theme="1"/>
      <name val="Aptos Narrow"/>
    </font>
    <font>
      <sz val="11.0"/>
      <color rgb="FF000000"/>
      <name val="Aptos Narrow"/>
    </font>
    <font>
      <b/>
      <sz val="11.0"/>
      <color theme="1"/>
      <name val="Aptos Narrow"/>
    </font>
    <font>
      <sz val="11.0"/>
      <color theme="1"/>
      <name val="Arial"/>
    </font>
    <font>
      <b/>
      <sz val="11.0"/>
      <color rgb="FF000000"/>
      <name val="Aptos Narrow"/>
    </font>
    <font>
      <sz val="10.0"/>
      <color theme="1"/>
      <name val="Aptos Narrow"/>
    </font>
    <font>
      <sz val="9.0"/>
      <color rgb="FF000000"/>
      <name val="Aptos Narrow"/>
    </font>
    <font>
      <b/>
      <sz val="9.0"/>
      <color rgb="FF000000"/>
      <name val="Aptos Narrow"/>
    </font>
    <font>
      <sz val="11.0"/>
      <color rgb="FF000000"/>
      <name val="Arial"/>
    </font>
    <font>
      <b/>
      <i/>
      <sz val="14.0"/>
      <color rgb="FF000000"/>
      <name val="Aptos Narrow"/>
    </font>
    <font>
      <sz val="12.0"/>
      <color rgb="FF000000"/>
      <name val="Aptos Narrow"/>
    </font>
    <font/>
    <font>
      <sz val="12.0"/>
      <color theme="1"/>
      <name val="Aptos Narrow"/>
    </font>
    <font>
      <b/>
      <sz val="12.0"/>
      <color rgb="FF000000"/>
      <name val="Aptos Narrow"/>
    </font>
    <font>
      <sz val="10.0"/>
      <color rgb="FF000000"/>
      <name val="Aptos Narrow"/>
    </font>
    <font>
      <sz val="11.0"/>
      <color rgb="FF2F5496"/>
      <name val="Aptos Narrow"/>
    </font>
    <font>
      <b/>
      <sz val="11.0"/>
      <color rgb="FF2F5496"/>
      <name val="Aptos Narrow"/>
    </font>
    <font>
      <b/>
      <sz val="10.0"/>
      <color rgb="FF000000"/>
      <name val="Aptos Narrow"/>
    </font>
    <font>
      <b/>
      <sz val="11.0"/>
      <color rgb="FFFF0000"/>
      <name val="Aptos Narrow"/>
    </font>
    <font>
      <b/>
      <sz val="16.0"/>
      <color rgb="FFFF0000"/>
      <name val="Aptos Narrow"/>
    </font>
    <font>
      <b/>
      <sz val="16.0"/>
      <color rgb="FF000000"/>
      <name val="Aptos Narrow"/>
    </font>
    <font>
      <i/>
      <sz val="11.0"/>
      <color rgb="FF000000"/>
      <name val="Aptos Narrow"/>
    </font>
    <font>
      <sz val="11.0"/>
      <color rgb="FFFF0000"/>
      <name val="Aptos Narrow"/>
    </font>
    <font>
      <sz val="9.0"/>
      <color theme="1"/>
      <name val="Aptos Narrow"/>
    </font>
    <font>
      <b/>
      <sz val="11.0"/>
      <color theme="1"/>
      <name val="Aptos"/>
    </font>
    <font>
      <i/>
      <sz val="12.0"/>
      <color rgb="FF000000"/>
      <name val="Aptos Narrow"/>
    </font>
    <font>
      <color theme="1"/>
      <name val="Calibri"/>
      <scheme val="minor"/>
    </font>
  </fonts>
  <fills count="13">
    <fill>
      <patternFill patternType="none"/>
    </fill>
    <fill>
      <patternFill patternType="lightGray"/>
    </fill>
    <fill>
      <patternFill patternType="solid">
        <fgColor rgb="FFFFFF00"/>
        <bgColor rgb="FFFFFF00"/>
      </patternFill>
    </fill>
    <fill>
      <patternFill patternType="solid">
        <fgColor rgb="FFC1E4F5"/>
        <bgColor rgb="FFC1E4F5"/>
      </patternFill>
    </fill>
    <fill>
      <patternFill patternType="solid">
        <fgColor rgb="FFCAEDFB"/>
        <bgColor rgb="FFCAEDFB"/>
      </patternFill>
    </fill>
    <fill>
      <patternFill patternType="solid">
        <fgColor rgb="FFD9D9D9"/>
        <bgColor rgb="FFD9D9D9"/>
      </patternFill>
    </fill>
    <fill>
      <patternFill patternType="solid">
        <fgColor rgb="FFFAE2D5"/>
        <bgColor rgb="FFFAE2D5"/>
      </patternFill>
    </fill>
    <fill>
      <patternFill patternType="solid">
        <fgColor rgb="FFFFC000"/>
        <bgColor rgb="FFFFC000"/>
      </patternFill>
    </fill>
    <fill>
      <patternFill patternType="solid">
        <fgColor rgb="FFD8D8D8"/>
        <bgColor rgb="FFD8D8D8"/>
      </patternFill>
    </fill>
    <fill>
      <patternFill patternType="solid">
        <fgColor rgb="FFDCE6F2"/>
        <bgColor rgb="FFDCE6F2"/>
      </patternFill>
    </fill>
    <fill>
      <patternFill patternType="solid">
        <fgColor rgb="FFD9E2F3"/>
        <bgColor rgb="FFD9E2F3"/>
      </patternFill>
    </fill>
    <fill>
      <patternFill patternType="solid">
        <fgColor rgb="FFDDDDDD"/>
        <bgColor rgb="FFDDDDDD"/>
      </patternFill>
    </fill>
    <fill>
      <patternFill patternType="solid">
        <fgColor rgb="FFD0D0D0"/>
        <bgColor rgb="FFD0D0D0"/>
      </patternFill>
    </fill>
  </fills>
  <borders count="12">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1" fillId="2" fontId="1" numFmtId="49" xfId="0" applyAlignment="1" applyBorder="1" applyFill="1" applyFont="1" applyNumberFormat="1">
      <alignment horizontal="left" vertical="center"/>
    </xf>
    <xf borderId="0" fillId="0" fontId="3" numFmtId="0" xfId="0" applyFont="1"/>
    <xf borderId="0" fillId="0" fontId="4" numFmtId="0" xfId="0" applyAlignment="1" applyFont="1">
      <alignment vertical="center"/>
    </xf>
    <xf borderId="2" fillId="3" fontId="5" numFmtId="0" xfId="0" applyAlignment="1" applyBorder="1" applyFill="1" applyFont="1">
      <alignment horizontal="center" shrinkToFit="0" vertical="center" wrapText="1"/>
    </xf>
    <xf borderId="2" fillId="0" fontId="4" numFmtId="0" xfId="0" applyAlignment="1" applyBorder="1" applyFont="1">
      <alignment shrinkToFit="0" vertical="center" wrapText="1"/>
    </xf>
    <xf borderId="2" fillId="0" fontId="4" numFmtId="3" xfId="0" applyAlignment="1" applyBorder="1" applyFont="1" applyNumberFormat="1">
      <alignment horizontal="right" vertical="center"/>
    </xf>
    <xf borderId="2" fillId="0" fontId="4" numFmtId="164" xfId="0" applyAlignment="1" applyBorder="1" applyFont="1" applyNumberFormat="1">
      <alignment horizontal="right" vertical="center"/>
    </xf>
    <xf borderId="0" fillId="0" fontId="6" numFmtId="0" xfId="0" applyAlignment="1" applyFont="1">
      <alignment readingOrder="0"/>
    </xf>
    <xf borderId="2" fillId="0" fontId="4" numFmtId="0" xfId="0" applyAlignment="1" applyBorder="1" applyFont="1">
      <alignment vertical="center"/>
    </xf>
    <xf borderId="2" fillId="4" fontId="7" numFmtId="0" xfId="0" applyAlignment="1" applyBorder="1" applyFill="1" applyFont="1">
      <alignment vertical="center"/>
    </xf>
    <xf borderId="2" fillId="4" fontId="7" numFmtId="3" xfId="0" applyAlignment="1" applyBorder="1" applyFont="1" applyNumberFormat="1">
      <alignment horizontal="right" vertical="center"/>
    </xf>
    <xf borderId="2" fillId="4" fontId="7" numFmtId="164" xfId="0" applyAlignment="1" applyBorder="1" applyFont="1" applyNumberFormat="1">
      <alignment horizontal="right" vertical="center"/>
    </xf>
    <xf borderId="0" fillId="0" fontId="8" numFmtId="0" xfId="0" applyAlignment="1" applyFont="1">
      <alignment vertical="center"/>
    </xf>
    <xf borderId="2" fillId="4" fontId="7" numFmtId="0" xfId="0" applyAlignment="1" applyBorder="1" applyFont="1">
      <alignment horizontal="center" shrinkToFit="0" vertical="center" wrapText="1"/>
    </xf>
    <xf borderId="3" fillId="4" fontId="7" numFmtId="0" xfId="0" applyAlignment="1" applyBorder="1" applyFont="1">
      <alignment horizontal="center" vertical="center"/>
    </xf>
    <xf borderId="4" fillId="0" fontId="4" numFmtId="0" xfId="0" applyAlignment="1" applyBorder="1" applyFont="1">
      <alignment shrinkToFit="0" vertical="center" wrapText="1"/>
    </xf>
    <xf borderId="2" fillId="0" fontId="3" numFmtId="3" xfId="0" applyAlignment="1" applyBorder="1" applyFont="1" applyNumberFormat="1">
      <alignment horizontal="center" vertical="center"/>
    </xf>
    <xf borderId="0" fillId="0" fontId="9" numFmtId="0" xfId="0" applyAlignment="1" applyFont="1">
      <alignment horizontal="left" vertical="center"/>
    </xf>
    <xf borderId="0" fillId="0" fontId="9" numFmtId="0" xfId="0" applyAlignment="1" applyFont="1">
      <alignment vertical="center"/>
    </xf>
    <xf borderId="0" fillId="0" fontId="10" numFmtId="0" xfId="0" applyAlignment="1" applyFont="1">
      <alignment vertical="center"/>
    </xf>
    <xf borderId="0" fillId="0" fontId="4" numFmtId="0" xfId="0" applyFont="1"/>
    <xf borderId="0" fillId="0" fontId="11" numFmtId="0" xfId="0" applyAlignment="1" applyFont="1">
      <alignment readingOrder="0"/>
    </xf>
    <xf borderId="0" fillId="0" fontId="12" numFmtId="0" xfId="0" applyAlignment="1" applyFont="1">
      <alignment vertical="center"/>
    </xf>
    <xf borderId="0" fillId="0" fontId="13" numFmtId="3" xfId="0" applyFont="1" applyNumberFormat="1"/>
    <xf quotePrefix="1" borderId="4" fillId="4" fontId="1" numFmtId="17" xfId="0" applyAlignment="1" applyBorder="1" applyFont="1" applyNumberFormat="1">
      <alignment horizontal="center" shrinkToFit="0" vertical="center" wrapText="1"/>
    </xf>
    <xf borderId="5" fillId="0" fontId="14" numFmtId="0" xfId="0" applyBorder="1" applyFont="1"/>
    <xf quotePrefix="1" borderId="6" fillId="4" fontId="1" numFmtId="17" xfId="0" applyAlignment="1" applyBorder="1" applyFont="1" applyNumberFormat="1">
      <alignment horizontal="center" shrinkToFit="0" vertical="center" wrapText="1"/>
    </xf>
    <xf borderId="7" fillId="0" fontId="14" numFmtId="0" xfId="0" applyBorder="1" applyFont="1"/>
    <xf borderId="8" fillId="4" fontId="7" numFmtId="0" xfId="0" applyAlignment="1" applyBorder="1" applyFont="1">
      <alignment horizontal="center" shrinkToFit="0" vertical="center" wrapText="1"/>
    </xf>
    <xf borderId="4" fillId="0" fontId="4" numFmtId="3" xfId="0" applyAlignment="1" applyBorder="1" applyFont="1" applyNumberFormat="1">
      <alignment vertical="center"/>
    </xf>
    <xf borderId="2" fillId="0" fontId="4" numFmtId="164" xfId="0" applyAlignment="1" applyBorder="1" applyFont="1" applyNumberFormat="1">
      <alignment shrinkToFit="0" vertical="center" wrapText="1"/>
    </xf>
    <xf borderId="2" fillId="0" fontId="4" numFmtId="3" xfId="0" applyAlignment="1" applyBorder="1" applyFont="1" applyNumberFormat="1">
      <alignment vertical="center"/>
    </xf>
    <xf borderId="2" fillId="0" fontId="4" numFmtId="164" xfId="0" applyAlignment="1" applyBorder="1" applyFont="1" applyNumberFormat="1">
      <alignment vertical="center"/>
    </xf>
    <xf borderId="2" fillId="5" fontId="7" numFmtId="0" xfId="0" applyAlignment="1" applyBorder="1" applyFill="1" applyFont="1">
      <alignment vertical="center"/>
    </xf>
    <xf borderId="8" fillId="5" fontId="7" numFmtId="3" xfId="0" applyAlignment="1" applyBorder="1" applyFont="1" applyNumberFormat="1">
      <alignment vertical="center"/>
    </xf>
    <xf borderId="2" fillId="5" fontId="7" numFmtId="164" xfId="0" applyAlignment="1" applyBorder="1" applyFont="1" applyNumberFormat="1">
      <alignment vertical="center"/>
    </xf>
    <xf borderId="2" fillId="5" fontId="7" numFmtId="3" xfId="0" applyAlignment="1" applyBorder="1" applyFont="1" applyNumberFormat="1">
      <alignment vertical="center"/>
    </xf>
    <xf borderId="0" fillId="0" fontId="15" numFmtId="0" xfId="0" applyAlignment="1" applyFont="1">
      <alignment vertical="center"/>
    </xf>
    <xf borderId="2" fillId="4" fontId="7" numFmtId="0" xfId="0" applyAlignment="1" applyBorder="1" applyFont="1">
      <alignment horizontal="center" vertical="center"/>
    </xf>
    <xf borderId="2" fillId="0" fontId="3" numFmtId="0" xfId="0" applyAlignment="1" applyBorder="1" applyFont="1">
      <alignment vertical="center"/>
    </xf>
    <xf borderId="2" fillId="0" fontId="15" numFmtId="165" xfId="0" applyAlignment="1" applyBorder="1" applyFont="1" applyNumberFormat="1">
      <alignment horizontal="right" vertical="center"/>
    </xf>
    <xf borderId="2" fillId="0" fontId="4" numFmtId="166" xfId="0" applyAlignment="1" applyBorder="1" applyFont="1" applyNumberFormat="1">
      <alignment horizontal="right" vertical="center"/>
    </xf>
    <xf borderId="2" fillId="0" fontId="13" numFmtId="165" xfId="0" applyAlignment="1" applyBorder="1" applyFont="1" applyNumberFormat="1">
      <alignment horizontal="right" vertical="center"/>
    </xf>
    <xf borderId="2" fillId="4" fontId="16" numFmtId="165" xfId="0" applyAlignment="1" applyBorder="1" applyFont="1" applyNumberFormat="1">
      <alignment horizontal="right" vertical="center"/>
    </xf>
    <xf borderId="2" fillId="4" fontId="16" numFmtId="166" xfId="0" applyAlignment="1" applyBorder="1" applyFont="1" applyNumberFormat="1">
      <alignment horizontal="right" vertical="center"/>
    </xf>
    <xf borderId="0" fillId="0" fontId="4" numFmtId="0" xfId="0" applyAlignment="1" applyFont="1">
      <alignment horizontal="left" vertical="center"/>
    </xf>
    <xf borderId="2" fillId="4" fontId="5" numFmtId="0" xfId="0" applyAlignment="1" applyBorder="1" applyFont="1">
      <alignment horizontal="center" vertical="center"/>
    </xf>
    <xf borderId="2" fillId="0" fontId="4" numFmtId="0" xfId="0" applyAlignment="1" applyBorder="1" applyFont="1">
      <alignment horizontal="left"/>
    </xf>
    <xf borderId="2" fillId="0" fontId="4" numFmtId="3" xfId="0" applyAlignment="1" applyBorder="1" applyFont="1" applyNumberFormat="1">
      <alignment horizontal="right"/>
    </xf>
    <xf borderId="2" fillId="0" fontId="4" numFmtId="164" xfId="0" applyBorder="1" applyFont="1" applyNumberFormat="1"/>
    <xf borderId="2" fillId="0" fontId="17" numFmtId="0" xfId="0" applyAlignment="1" applyBorder="1" applyFont="1">
      <alignment horizontal="left" vertical="center"/>
    </xf>
    <xf borderId="0" fillId="0" fontId="3" numFmtId="0" xfId="0" applyAlignment="1" applyFont="1">
      <alignment horizontal="left"/>
    </xf>
    <xf borderId="2" fillId="0" fontId="3" numFmtId="0" xfId="0" applyBorder="1" applyFont="1"/>
    <xf borderId="2" fillId="4" fontId="5" numFmtId="0" xfId="0" applyAlignment="1" applyBorder="1" applyFont="1">
      <alignment horizontal="left"/>
    </xf>
    <xf borderId="2" fillId="4" fontId="5" numFmtId="3" xfId="0" applyBorder="1" applyFont="1" applyNumberFormat="1"/>
    <xf borderId="2" fillId="6" fontId="7" numFmtId="0" xfId="0" applyAlignment="1" applyBorder="1" applyFill="1" applyFont="1">
      <alignment horizontal="center" vertical="center"/>
    </xf>
    <xf borderId="2" fillId="0" fontId="4" numFmtId="0" xfId="0" applyAlignment="1" applyBorder="1" applyFont="1">
      <alignment horizontal="left" vertical="center"/>
    </xf>
    <xf borderId="2" fillId="0" fontId="4" numFmtId="3" xfId="0" applyBorder="1" applyFont="1" applyNumberFormat="1"/>
    <xf borderId="2" fillId="0" fontId="4" numFmtId="10" xfId="0" applyAlignment="1" applyBorder="1" applyFont="1" applyNumberFormat="1">
      <alignment vertical="center"/>
    </xf>
    <xf borderId="2" fillId="0" fontId="18" numFmtId="165" xfId="0" applyBorder="1" applyFont="1" applyNumberFormat="1"/>
    <xf borderId="2" fillId="5" fontId="7" numFmtId="0" xfId="0" applyAlignment="1" applyBorder="1" applyFont="1">
      <alignment horizontal="left" vertical="center"/>
    </xf>
    <xf borderId="2" fillId="5" fontId="7" numFmtId="10" xfId="0" applyAlignment="1" applyBorder="1" applyFont="1" applyNumberFormat="1">
      <alignment vertical="center"/>
    </xf>
    <xf borderId="3" fillId="5" fontId="19" numFmtId="165" xfId="0" applyAlignment="1" applyBorder="1" applyFont="1" applyNumberFormat="1">
      <alignment vertical="center"/>
    </xf>
    <xf borderId="9" fillId="5" fontId="19" numFmtId="165" xfId="0" applyAlignment="1" applyBorder="1" applyFont="1" applyNumberFormat="1">
      <alignment vertical="center"/>
    </xf>
    <xf borderId="2" fillId="4" fontId="7" numFmtId="0" xfId="0" applyAlignment="1" applyBorder="1" applyFont="1">
      <alignment horizontal="left" vertical="center"/>
    </xf>
    <xf borderId="2" fillId="4" fontId="7" numFmtId="3" xfId="0" applyAlignment="1" applyBorder="1" applyFont="1" applyNumberFormat="1">
      <alignment vertical="center"/>
    </xf>
    <xf borderId="2" fillId="4" fontId="7" numFmtId="10" xfId="0" applyAlignment="1" applyBorder="1" applyFont="1" applyNumberFormat="1">
      <alignment vertical="center"/>
    </xf>
    <xf borderId="2" fillId="6" fontId="7" numFmtId="3" xfId="0" applyAlignment="1" applyBorder="1" applyFont="1" applyNumberFormat="1">
      <alignment vertical="center"/>
    </xf>
    <xf borderId="2" fillId="6" fontId="19" numFmtId="165" xfId="0" applyAlignment="1" applyBorder="1" applyFont="1" applyNumberFormat="1">
      <alignment vertical="center"/>
    </xf>
    <xf borderId="2" fillId="4" fontId="20" numFmtId="0" xfId="0" applyAlignment="1" applyBorder="1" applyFont="1">
      <alignment horizontal="center" shrinkToFit="0" vertical="center" wrapText="1"/>
    </xf>
    <xf borderId="2" fillId="6" fontId="7" numFmtId="0" xfId="0" applyAlignment="1" applyBorder="1" applyFont="1">
      <alignment horizontal="center" shrinkToFit="0" vertical="center" wrapText="1"/>
    </xf>
    <xf borderId="2" fillId="7" fontId="7" numFmtId="0" xfId="0" applyAlignment="1" applyBorder="1" applyFill="1" applyFont="1">
      <alignment horizontal="center" shrinkToFit="0" vertical="center" wrapText="1"/>
    </xf>
    <xf borderId="2" fillId="0" fontId="4" numFmtId="0" xfId="0" applyBorder="1" applyFont="1"/>
    <xf borderId="2" fillId="0" fontId="4" numFmtId="167" xfId="0" applyBorder="1" applyFont="1" applyNumberFormat="1"/>
    <xf borderId="2" fillId="0" fontId="21" numFmtId="168" xfId="0" applyBorder="1" applyFont="1" applyNumberFormat="1"/>
    <xf borderId="2" fillId="0" fontId="4" numFmtId="168" xfId="0" applyBorder="1" applyFont="1" applyNumberFormat="1"/>
    <xf borderId="2" fillId="5" fontId="7" numFmtId="168" xfId="0" applyAlignment="1" applyBorder="1" applyFont="1" applyNumberFormat="1">
      <alignment vertical="center"/>
    </xf>
    <xf borderId="2" fillId="8" fontId="19" numFmtId="165" xfId="0" applyBorder="1" applyFill="1" applyFont="1" applyNumberFormat="1"/>
    <xf borderId="2" fillId="9" fontId="7" numFmtId="0" xfId="0" applyAlignment="1" applyBorder="1" applyFill="1" applyFont="1">
      <alignment horizontal="left" vertical="center"/>
    </xf>
    <xf borderId="2" fillId="10" fontId="5" numFmtId="3" xfId="0" applyBorder="1" applyFill="1" applyFont="1" applyNumberFormat="1"/>
    <xf borderId="2" fillId="9" fontId="7" numFmtId="10" xfId="0" applyAlignment="1" applyBorder="1" applyFont="1" applyNumberFormat="1">
      <alignment vertical="center"/>
    </xf>
    <xf borderId="2" fillId="9" fontId="7" numFmtId="168" xfId="0" applyAlignment="1" applyBorder="1" applyFont="1" applyNumberFormat="1">
      <alignment vertical="center"/>
    </xf>
    <xf borderId="2" fillId="6" fontId="5" numFmtId="3" xfId="0" applyBorder="1" applyFont="1" applyNumberFormat="1"/>
    <xf borderId="2" fillId="6" fontId="19" numFmtId="165" xfId="0" applyBorder="1" applyFont="1" applyNumberFormat="1"/>
    <xf borderId="0" fillId="0" fontId="22" numFmtId="0" xfId="0" applyAlignment="1" applyFont="1">
      <alignment vertical="center"/>
    </xf>
    <xf borderId="0" fillId="0" fontId="23" numFmtId="0" xfId="0" applyAlignment="1" applyFont="1">
      <alignment vertical="center"/>
    </xf>
    <xf borderId="10" fillId="0" fontId="4" numFmtId="0" xfId="0" applyAlignment="1" applyBorder="1" applyFont="1">
      <alignment horizontal="left" vertical="center"/>
    </xf>
    <xf borderId="10" fillId="0" fontId="3" numFmtId="3" xfId="0" applyBorder="1" applyFont="1" applyNumberFormat="1"/>
    <xf borderId="10" fillId="0" fontId="4" numFmtId="164" xfId="0" applyAlignment="1" applyBorder="1" applyFont="1" applyNumberFormat="1">
      <alignment vertical="center"/>
    </xf>
    <xf borderId="10" fillId="0" fontId="4" numFmtId="3" xfId="0" applyAlignment="1" applyBorder="1" applyFont="1" applyNumberFormat="1">
      <alignment vertical="center"/>
    </xf>
    <xf borderId="0" fillId="0" fontId="3" numFmtId="164" xfId="0" applyFont="1" applyNumberFormat="1"/>
    <xf borderId="2" fillId="0" fontId="3" numFmtId="3" xfId="0" applyBorder="1" applyFont="1" applyNumberFormat="1"/>
    <xf borderId="2" fillId="4" fontId="7" numFmtId="164" xfId="0" applyAlignment="1" applyBorder="1" applyFont="1" applyNumberFormat="1">
      <alignment vertical="center"/>
    </xf>
    <xf borderId="3" fillId="4" fontId="7" numFmtId="0" xfId="0" applyAlignment="1" applyBorder="1" applyFont="1">
      <alignment horizontal="center" shrinkToFit="0" vertical="center" wrapText="1"/>
    </xf>
    <xf borderId="2" fillId="2" fontId="7" numFmtId="0" xfId="0" applyAlignment="1" applyBorder="1" applyFont="1">
      <alignment horizontal="left" vertical="center"/>
    </xf>
    <xf borderId="2" fillId="2" fontId="7" numFmtId="3" xfId="0" applyAlignment="1" applyBorder="1" applyFont="1" applyNumberFormat="1">
      <alignment horizontal="right" vertical="center"/>
    </xf>
    <xf borderId="2" fillId="2" fontId="7" numFmtId="164" xfId="0" applyAlignment="1" applyBorder="1" applyFont="1" applyNumberFormat="1">
      <alignment horizontal="right" vertical="center"/>
    </xf>
    <xf borderId="0" fillId="0" fontId="9" numFmtId="0" xfId="0" applyFont="1"/>
    <xf borderId="0" fillId="0" fontId="24" numFmtId="0" xfId="0" applyAlignment="1" applyFont="1">
      <alignment horizontal="left" shrinkToFit="0" vertical="top" wrapText="1"/>
    </xf>
    <xf borderId="2" fillId="4" fontId="5" numFmtId="0" xfId="0" applyAlignment="1" applyBorder="1" applyFont="1">
      <alignment horizontal="center" shrinkToFit="0" vertical="center" wrapText="1"/>
    </xf>
    <xf borderId="2" fillId="0" fontId="25" numFmtId="0" xfId="0" applyAlignment="1" applyBorder="1" applyFont="1">
      <alignment horizontal="left"/>
    </xf>
    <xf borderId="2" fillId="0" fontId="25" numFmtId="3" xfId="0" applyBorder="1" applyFont="1" applyNumberFormat="1"/>
    <xf borderId="2" fillId="0" fontId="21" numFmtId="0" xfId="0" applyAlignment="1" applyBorder="1" applyFont="1">
      <alignment horizontal="left"/>
    </xf>
    <xf borderId="2" fillId="0" fontId="21" numFmtId="3" xfId="0" applyBorder="1" applyFont="1" applyNumberFormat="1"/>
    <xf borderId="0" fillId="0" fontId="3" numFmtId="3" xfId="0" applyFont="1" applyNumberFormat="1"/>
    <xf borderId="0" fillId="0" fontId="21" numFmtId="0" xfId="0" applyFont="1"/>
    <xf borderId="11" fillId="4" fontId="7" numFmtId="0" xfId="0" applyAlignment="1" applyBorder="1" applyFont="1">
      <alignment horizontal="center" vertical="center"/>
    </xf>
    <xf borderId="4" fillId="4" fontId="7" numFmtId="0" xfId="0" applyAlignment="1" applyBorder="1" applyFont="1">
      <alignment horizontal="center" shrinkToFit="0" vertical="center" wrapText="1"/>
    </xf>
    <xf borderId="11" fillId="4" fontId="7" numFmtId="0" xfId="0" applyAlignment="1" applyBorder="1" applyFont="1">
      <alignment horizontal="center" shrinkToFit="0" vertical="center" wrapText="1"/>
    </xf>
    <xf borderId="10" fillId="0" fontId="14" numFmtId="0" xfId="0" applyBorder="1" applyFont="1"/>
    <xf borderId="2" fillId="11" fontId="7" numFmtId="3" xfId="0" applyBorder="1" applyFill="1" applyFont="1" applyNumberFormat="1"/>
    <xf borderId="2" fillId="4" fontId="7" numFmtId="0" xfId="0" applyAlignment="1" applyBorder="1" applyFont="1">
      <alignment horizontal="left"/>
    </xf>
    <xf borderId="2" fillId="4" fontId="7" numFmtId="3" xfId="0" applyBorder="1" applyFont="1" applyNumberFormat="1"/>
    <xf borderId="0" fillId="0" fontId="4" numFmtId="0" xfId="0" applyAlignment="1" applyFont="1">
      <alignment horizontal="right" vertical="center"/>
    </xf>
    <xf borderId="0" fillId="0" fontId="4" numFmtId="0" xfId="0" applyAlignment="1" applyFont="1">
      <alignment horizontal="right"/>
    </xf>
    <xf borderId="1" fillId="2" fontId="12" numFmtId="49" xfId="0" applyAlignment="1" applyBorder="1" applyFont="1" applyNumberFormat="1">
      <alignment horizontal="left" vertical="center"/>
    </xf>
    <xf borderId="0" fillId="0" fontId="3" numFmtId="167" xfId="0" applyFont="1" applyNumberFormat="1"/>
    <xf borderId="0" fillId="0" fontId="5" numFmtId="167" xfId="0" applyAlignment="1" applyFont="1" applyNumberFormat="1">
      <alignment horizontal="center" vertical="center"/>
    </xf>
    <xf borderId="2" fillId="0" fontId="4" numFmtId="169" xfId="0" applyAlignment="1" applyBorder="1" applyFont="1" applyNumberFormat="1">
      <alignment horizontal="left"/>
    </xf>
    <xf borderId="2" fillId="0" fontId="4" numFmtId="169" xfId="0" applyAlignment="1" applyBorder="1" applyFont="1" applyNumberFormat="1">
      <alignment horizontal="right"/>
    </xf>
    <xf borderId="2" fillId="0" fontId="3" numFmtId="167" xfId="0" applyBorder="1" applyFont="1" applyNumberFormat="1"/>
    <xf borderId="2" fillId="4" fontId="5" numFmtId="169" xfId="0" applyAlignment="1" applyBorder="1" applyFont="1" applyNumberFormat="1">
      <alignment horizontal="right"/>
    </xf>
    <xf borderId="2" fillId="4" fontId="5" numFmtId="167" xfId="0" applyAlignment="1" applyBorder="1" applyFont="1" applyNumberFormat="1">
      <alignment horizontal="right"/>
    </xf>
    <xf borderId="0" fillId="0" fontId="5" numFmtId="167" xfId="0" applyAlignment="1" applyFont="1" applyNumberFormat="1">
      <alignment horizontal="right"/>
    </xf>
    <xf borderId="2" fillId="12" fontId="5" numFmtId="0" xfId="0" applyAlignment="1" applyBorder="1" applyFill="1" applyFont="1">
      <alignment horizontal="left"/>
    </xf>
    <xf borderId="2" fillId="12" fontId="5" numFmtId="3" xfId="0" applyBorder="1" applyFont="1" applyNumberFormat="1"/>
    <xf borderId="0" fillId="0" fontId="5" numFmtId="167" xfId="0" applyFont="1" applyNumberFormat="1"/>
    <xf borderId="0" fillId="0" fontId="26" numFmtId="0" xfId="0" applyFont="1"/>
    <xf borderId="11" fillId="4" fontId="27" numFmtId="0" xfId="0" applyAlignment="1" applyBorder="1" applyFont="1">
      <alignment horizontal="center" vertical="center"/>
    </xf>
    <xf borderId="4" fillId="4" fontId="27" numFmtId="0" xfId="0" applyAlignment="1" applyBorder="1" applyFont="1">
      <alignment horizontal="center" shrinkToFit="0" vertical="center" wrapText="1"/>
    </xf>
    <xf borderId="11" fillId="4" fontId="27" numFmtId="0" xfId="0" applyAlignment="1" applyBorder="1" applyFont="1">
      <alignment horizontal="center" shrinkToFit="0" vertical="center" wrapText="1"/>
    </xf>
    <xf borderId="2" fillId="4" fontId="27" numFmtId="0" xfId="0" applyAlignment="1" applyBorder="1" applyFont="1">
      <alignment horizontal="center" shrinkToFit="0" vertical="center" wrapText="1"/>
    </xf>
    <xf borderId="2" fillId="8" fontId="5" numFmtId="0" xfId="0" applyAlignment="1" applyBorder="1" applyFont="1">
      <alignment horizontal="left"/>
    </xf>
    <xf borderId="2" fillId="8" fontId="5" numFmtId="3" xfId="0" applyAlignment="1" applyBorder="1" applyFont="1" applyNumberFormat="1">
      <alignment vertical="center"/>
    </xf>
    <xf borderId="2" fillId="8" fontId="3" numFmtId="3" xfId="0" applyAlignment="1" applyBorder="1" applyFont="1" applyNumberFormat="1">
      <alignment vertical="center"/>
    </xf>
    <xf borderId="2" fillId="0" fontId="3" numFmtId="0" xfId="0" applyAlignment="1" applyBorder="1" applyFont="1">
      <alignment horizontal="left"/>
    </xf>
    <xf borderId="2" fillId="0" fontId="3" numFmtId="3" xfId="0" applyAlignment="1" applyBorder="1" applyFont="1" applyNumberFormat="1">
      <alignment vertical="center"/>
    </xf>
    <xf borderId="2" fillId="3" fontId="5" numFmtId="0" xfId="0" applyAlignment="1" applyBorder="1" applyFont="1">
      <alignment horizontal="left" vertical="center"/>
    </xf>
    <xf borderId="2" fillId="3" fontId="5" numFmtId="3" xfId="0" applyAlignment="1" applyBorder="1" applyFont="1" applyNumberFormat="1">
      <alignment vertical="center"/>
    </xf>
    <xf borderId="0" fillId="0" fontId="24" numFmtId="0" xfId="0" applyFont="1"/>
    <xf borderId="0" fillId="0" fontId="28" numFmtId="0" xfId="0" applyFont="1"/>
    <xf borderId="4" fillId="0" fontId="4" numFmtId="0" xfId="0" applyAlignment="1" applyBorder="1" applyFont="1">
      <alignment horizontal="left" vertical="center"/>
    </xf>
    <xf borderId="8" fillId="4" fontId="7" numFmtId="0" xfId="0" applyAlignment="1" applyBorder="1" applyFont="1">
      <alignment horizontal="left" vertical="center"/>
    </xf>
    <xf borderId="0" fillId="0" fontId="29" numFmtId="0" xfId="0" applyFont="1"/>
    <xf borderId="0" fillId="0" fontId="4" numFmtId="0" xfId="0" applyAlignment="1" applyFont="1">
      <alignment horizontal="left"/>
    </xf>
    <xf borderId="2" fillId="4" fontId="5" numFmtId="3"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43"/>
    <col customWidth="1" min="2" max="2" width="10.57"/>
    <col customWidth="1" min="3" max="3" width="31.86"/>
    <col customWidth="1" min="4" max="4" width="13.86"/>
    <col customWidth="1" min="5" max="24" width="13.0"/>
    <col customWidth="1" min="25" max="26" width="17.29"/>
  </cols>
  <sheetData>
    <row r="1">
      <c r="A1" s="1" t="s">
        <v>0</v>
      </c>
      <c r="B1" s="2"/>
      <c r="C1" s="2"/>
      <c r="D1" s="3" t="s">
        <v>1</v>
      </c>
      <c r="E1" s="4"/>
      <c r="F1" s="4"/>
      <c r="G1" s="4"/>
      <c r="H1" s="4"/>
      <c r="I1" s="4"/>
      <c r="J1" s="4"/>
      <c r="K1" s="4"/>
      <c r="L1" s="4"/>
      <c r="M1" s="4"/>
      <c r="N1" s="4"/>
      <c r="O1" s="4"/>
      <c r="P1" s="4"/>
      <c r="Q1" s="4"/>
      <c r="R1" s="4"/>
      <c r="S1" s="4"/>
      <c r="T1" s="4"/>
      <c r="U1" s="4"/>
      <c r="V1" s="4"/>
      <c r="W1" s="4"/>
      <c r="X1" s="4"/>
      <c r="Y1" s="4"/>
      <c r="Z1" s="4"/>
    </row>
    <row r="2">
      <c r="A2" s="5"/>
      <c r="B2" s="5"/>
      <c r="C2" s="5"/>
      <c r="D2" s="5"/>
      <c r="E2" s="4"/>
      <c r="F2" s="4"/>
      <c r="G2" s="4"/>
      <c r="H2" s="4"/>
      <c r="I2" s="4"/>
      <c r="J2" s="4"/>
      <c r="K2" s="4"/>
      <c r="L2" s="4"/>
      <c r="M2" s="4"/>
      <c r="N2" s="4"/>
      <c r="O2" s="4"/>
      <c r="P2" s="4"/>
      <c r="Q2" s="4"/>
      <c r="R2" s="4"/>
      <c r="S2" s="4"/>
      <c r="T2" s="4"/>
      <c r="U2" s="4"/>
      <c r="V2" s="4"/>
      <c r="W2" s="4"/>
      <c r="X2" s="4"/>
      <c r="Y2" s="4"/>
      <c r="Z2" s="4"/>
    </row>
    <row r="3">
      <c r="A3" s="6" t="s">
        <v>2</v>
      </c>
      <c r="B3" s="6" t="s">
        <v>3</v>
      </c>
      <c r="C3" s="6" t="s">
        <v>4</v>
      </c>
      <c r="D3" s="5"/>
      <c r="E3" s="4"/>
      <c r="F3" s="4"/>
      <c r="G3" s="4"/>
      <c r="H3" s="4"/>
      <c r="I3" s="4"/>
      <c r="J3" s="4"/>
      <c r="K3" s="4"/>
      <c r="L3" s="4"/>
      <c r="M3" s="4"/>
      <c r="N3" s="4"/>
      <c r="O3" s="4"/>
      <c r="P3" s="4"/>
      <c r="Q3" s="4"/>
      <c r="R3" s="4"/>
      <c r="S3" s="4"/>
      <c r="T3" s="4"/>
      <c r="U3" s="4"/>
      <c r="V3" s="4"/>
      <c r="W3" s="4"/>
      <c r="X3" s="4"/>
      <c r="Y3" s="4"/>
      <c r="Z3" s="4"/>
    </row>
    <row r="4">
      <c r="A4" s="7" t="s">
        <v>5</v>
      </c>
      <c r="B4" s="8">
        <v>6014134.0</v>
      </c>
      <c r="C4" s="9">
        <f t="shared" ref="C4:C6" si="1">B4/$B$10</f>
        <v>0.7576481834</v>
      </c>
      <c r="D4" s="5"/>
      <c r="E4" s="4"/>
      <c r="F4" s="4"/>
      <c r="G4" s="4"/>
      <c r="H4" s="4"/>
      <c r="I4" s="4"/>
      <c r="J4" s="4"/>
      <c r="K4" s="4"/>
      <c r="L4" s="4"/>
      <c r="M4" s="4"/>
      <c r="N4" s="4"/>
      <c r="O4" s="4"/>
      <c r="P4" s="4"/>
      <c r="Q4" s="4"/>
      <c r="R4" s="4"/>
      <c r="S4" s="4"/>
      <c r="T4" s="4"/>
      <c r="U4" s="4"/>
      <c r="V4" s="4"/>
      <c r="W4" s="4"/>
      <c r="X4" s="4"/>
      <c r="Y4" s="4"/>
      <c r="Z4" s="4"/>
    </row>
    <row r="5">
      <c r="A5" s="7" t="s">
        <v>6</v>
      </c>
      <c r="B5" s="8">
        <v>1745541.0</v>
      </c>
      <c r="C5" s="9">
        <f t="shared" si="1"/>
        <v>0.219899651</v>
      </c>
      <c r="D5" s="5"/>
      <c r="E5" s="4"/>
      <c r="F5" s="4"/>
      <c r="G5" s="10"/>
      <c r="H5" s="4"/>
      <c r="I5" s="4"/>
      <c r="J5" s="4"/>
      <c r="K5" s="4"/>
      <c r="L5" s="4"/>
      <c r="M5" s="4"/>
      <c r="N5" s="4"/>
      <c r="O5" s="4"/>
      <c r="P5" s="4"/>
      <c r="Q5" s="4"/>
      <c r="R5" s="4"/>
      <c r="S5" s="4"/>
      <c r="T5" s="4"/>
      <c r="U5" s="4"/>
      <c r="V5" s="4"/>
      <c r="W5" s="4"/>
      <c r="X5" s="4"/>
      <c r="Y5" s="4"/>
      <c r="Z5" s="4"/>
    </row>
    <row r="6">
      <c r="A6" s="11" t="s">
        <v>7</v>
      </c>
      <c r="B6" s="8">
        <v>249800.0</v>
      </c>
      <c r="C6" s="9">
        <f t="shared" si="1"/>
        <v>0.03146928822</v>
      </c>
      <c r="D6" s="5"/>
      <c r="E6" s="4"/>
      <c r="F6" s="4"/>
      <c r="G6" s="4"/>
      <c r="H6" s="4"/>
      <c r="I6" s="4"/>
      <c r="J6" s="4"/>
      <c r="K6" s="4"/>
      <c r="L6" s="4"/>
      <c r="M6" s="4"/>
      <c r="N6" s="4"/>
      <c r="O6" s="4"/>
      <c r="P6" s="4"/>
      <c r="Q6" s="4"/>
      <c r="R6" s="4"/>
      <c r="S6" s="4"/>
      <c r="T6" s="4"/>
      <c r="U6" s="4"/>
      <c r="V6" s="4"/>
      <c r="W6" s="4"/>
      <c r="X6" s="4"/>
      <c r="Y6" s="4"/>
      <c r="Z6" s="4"/>
    </row>
    <row r="7">
      <c r="A7" s="12" t="s">
        <v>8</v>
      </c>
      <c r="B7" s="13">
        <f t="shared" ref="B7:C7" si="2">SUM(B4:B6)</f>
        <v>8009475</v>
      </c>
      <c r="C7" s="14">
        <f t="shared" si="2"/>
        <v>1.009017123</v>
      </c>
      <c r="D7" s="5"/>
      <c r="E7" s="4"/>
      <c r="F7" s="4"/>
      <c r="G7" s="4"/>
      <c r="H7" s="4"/>
      <c r="I7" s="4"/>
      <c r="J7" s="4"/>
      <c r="K7" s="4"/>
      <c r="L7" s="4"/>
      <c r="M7" s="4"/>
      <c r="N7" s="4"/>
      <c r="O7" s="4"/>
      <c r="P7" s="4"/>
      <c r="Q7" s="4"/>
      <c r="R7" s="4"/>
      <c r="S7" s="4"/>
      <c r="T7" s="4"/>
      <c r="U7" s="4"/>
      <c r="V7" s="4"/>
      <c r="W7" s="4"/>
      <c r="X7" s="4"/>
      <c r="Y7" s="4"/>
      <c r="Z7" s="4"/>
    </row>
    <row r="8">
      <c r="A8" s="15"/>
      <c r="B8" s="15"/>
      <c r="C8" s="15"/>
      <c r="D8" s="5"/>
      <c r="E8" s="4"/>
      <c r="F8" s="10"/>
      <c r="G8" s="4"/>
      <c r="H8" s="4"/>
      <c r="I8" s="4"/>
      <c r="J8" s="4"/>
      <c r="K8" s="4"/>
      <c r="L8" s="4"/>
      <c r="M8" s="4"/>
      <c r="N8" s="4"/>
      <c r="O8" s="4"/>
      <c r="P8" s="4"/>
      <c r="Q8" s="4"/>
      <c r="R8" s="4"/>
      <c r="S8" s="4"/>
      <c r="T8" s="4"/>
      <c r="U8" s="4"/>
      <c r="V8" s="4"/>
      <c r="W8" s="4"/>
      <c r="X8" s="4"/>
      <c r="Y8" s="4"/>
      <c r="Z8" s="4"/>
    </row>
    <row r="9">
      <c r="A9" s="16" t="s">
        <v>9</v>
      </c>
      <c r="B9" s="17" t="s">
        <v>3</v>
      </c>
      <c r="C9" s="15"/>
      <c r="D9" s="5"/>
      <c r="E9" s="4"/>
      <c r="F9" s="4"/>
      <c r="G9" s="4"/>
      <c r="H9" s="4"/>
      <c r="I9" s="4"/>
      <c r="J9" s="4"/>
      <c r="K9" s="4"/>
      <c r="L9" s="4"/>
      <c r="M9" s="4"/>
      <c r="N9" s="4"/>
      <c r="O9" s="4"/>
      <c r="P9" s="4"/>
      <c r="Q9" s="4"/>
      <c r="R9" s="4"/>
      <c r="S9" s="4"/>
      <c r="T9" s="4"/>
      <c r="U9" s="4"/>
      <c r="V9" s="4"/>
      <c r="W9" s="4"/>
      <c r="X9" s="4"/>
      <c r="Y9" s="4"/>
      <c r="Z9" s="4"/>
    </row>
    <row r="10">
      <c r="A10" s="18" t="s">
        <v>10</v>
      </c>
      <c r="B10" s="19">
        <v>7937898.0</v>
      </c>
      <c r="C10" s="15"/>
      <c r="D10" s="5"/>
      <c r="E10" s="4"/>
      <c r="F10" s="4"/>
      <c r="G10" s="4"/>
      <c r="H10" s="4"/>
      <c r="I10" s="4"/>
      <c r="J10" s="4"/>
      <c r="K10" s="4"/>
      <c r="L10" s="4"/>
      <c r="M10" s="4"/>
      <c r="N10" s="4"/>
      <c r="O10" s="4"/>
      <c r="P10" s="4"/>
      <c r="Q10" s="4"/>
      <c r="R10" s="4"/>
      <c r="S10" s="4"/>
      <c r="T10" s="4"/>
      <c r="U10" s="4"/>
      <c r="V10" s="4"/>
      <c r="W10" s="4"/>
      <c r="X10" s="4"/>
      <c r="Y10" s="4"/>
      <c r="Z10" s="4"/>
    </row>
    <row r="11">
      <c r="A11" s="5"/>
      <c r="B11" s="5"/>
      <c r="C11" s="5"/>
      <c r="D11" s="5"/>
      <c r="E11" s="4"/>
      <c r="F11" s="4"/>
      <c r="G11" s="4"/>
      <c r="H11" s="4"/>
      <c r="I11" s="4"/>
      <c r="J11" s="4"/>
      <c r="K11" s="4"/>
      <c r="L11" s="4"/>
      <c r="M11" s="4"/>
      <c r="N11" s="4"/>
      <c r="O11" s="4"/>
      <c r="P11" s="4"/>
      <c r="Q11" s="4"/>
      <c r="R11" s="4"/>
      <c r="S11" s="4"/>
      <c r="T11" s="4"/>
      <c r="U11" s="4"/>
      <c r="V11" s="4"/>
      <c r="W11" s="4"/>
      <c r="X11" s="4"/>
      <c r="Y11" s="4"/>
      <c r="Z11" s="4"/>
    </row>
    <row r="12">
      <c r="A12" s="20" t="s">
        <v>11</v>
      </c>
      <c r="B12" s="5"/>
      <c r="C12" s="5"/>
      <c r="D12" s="5"/>
      <c r="E12" s="4"/>
      <c r="F12" s="4"/>
      <c r="G12" s="4"/>
      <c r="H12" s="4"/>
      <c r="I12" s="4"/>
      <c r="J12" s="4"/>
      <c r="K12" s="4"/>
      <c r="L12" s="4"/>
      <c r="M12" s="4"/>
      <c r="N12" s="4"/>
      <c r="O12" s="4"/>
      <c r="P12" s="4"/>
      <c r="Q12" s="4"/>
      <c r="R12" s="4"/>
      <c r="S12" s="4"/>
      <c r="T12" s="4"/>
      <c r="U12" s="4"/>
      <c r="V12" s="4"/>
      <c r="W12" s="4"/>
      <c r="X12" s="4"/>
      <c r="Y12" s="4"/>
      <c r="Z12" s="4"/>
    </row>
    <row r="13">
      <c r="A13" s="21" t="s">
        <v>12</v>
      </c>
      <c r="B13" s="5"/>
      <c r="C13" s="5"/>
      <c r="D13" s="5"/>
      <c r="E13" s="4"/>
      <c r="F13" s="10"/>
      <c r="G13" s="4"/>
      <c r="H13" s="4"/>
      <c r="I13" s="4"/>
      <c r="J13" s="4"/>
      <c r="K13" s="4"/>
      <c r="L13" s="4"/>
      <c r="M13" s="4"/>
      <c r="N13" s="4"/>
      <c r="O13" s="4"/>
      <c r="P13" s="4"/>
      <c r="Q13" s="4"/>
      <c r="R13" s="4"/>
      <c r="S13" s="4"/>
      <c r="T13" s="4"/>
      <c r="U13" s="4"/>
      <c r="V13" s="4"/>
      <c r="W13" s="4"/>
      <c r="X13" s="4"/>
      <c r="Y13" s="4"/>
      <c r="Z13" s="4"/>
    </row>
    <row r="14">
      <c r="A14" s="22" t="s">
        <v>13</v>
      </c>
      <c r="B14" s="5"/>
      <c r="C14" s="23"/>
      <c r="D14" s="24"/>
      <c r="E14" s="4"/>
      <c r="F14" s="4"/>
      <c r="G14" s="4"/>
      <c r="H14" s="4"/>
      <c r="I14" s="4"/>
      <c r="J14" s="4"/>
      <c r="K14" s="4"/>
      <c r="L14" s="4"/>
      <c r="M14" s="4"/>
      <c r="N14" s="4"/>
      <c r="O14" s="4"/>
      <c r="P14" s="4"/>
      <c r="Q14" s="4"/>
      <c r="R14" s="4"/>
      <c r="S14" s="4"/>
      <c r="T14" s="4"/>
      <c r="U14" s="4"/>
      <c r="V14" s="4"/>
      <c r="W14" s="4"/>
      <c r="X14" s="4"/>
      <c r="Y14" s="4"/>
      <c r="Z14" s="4"/>
    </row>
    <row r="15">
      <c r="A15" s="22" t="s">
        <v>14</v>
      </c>
      <c r="B15" s="5"/>
      <c r="C15" s="23"/>
      <c r="D15" s="23"/>
      <c r="E15" s="4"/>
      <c r="F15" s="4"/>
      <c r="G15" s="4"/>
      <c r="H15" s="4"/>
      <c r="I15" s="4"/>
      <c r="J15" s="4"/>
      <c r="K15" s="4"/>
      <c r="L15" s="4"/>
      <c r="M15" s="4"/>
      <c r="N15" s="4"/>
      <c r="O15" s="4"/>
      <c r="P15" s="4"/>
      <c r="Q15" s="4"/>
      <c r="R15" s="4"/>
      <c r="S15" s="4"/>
      <c r="T15" s="4"/>
      <c r="U15" s="4"/>
      <c r="V15" s="4"/>
      <c r="W15" s="4"/>
      <c r="X15" s="4"/>
      <c r="Y15" s="4"/>
      <c r="Z15" s="4"/>
    </row>
    <row r="16">
      <c r="A16" s="22" t="s">
        <v>15</v>
      </c>
      <c r="B16" s="5"/>
      <c r="C16" s="23"/>
      <c r="D16" s="23"/>
      <c r="E16" s="10"/>
      <c r="F16" s="4"/>
      <c r="G16" s="4"/>
      <c r="H16" s="4"/>
      <c r="I16" s="4"/>
      <c r="J16" s="4"/>
      <c r="K16" s="4"/>
      <c r="L16" s="4"/>
      <c r="M16" s="4"/>
      <c r="N16" s="4"/>
      <c r="O16" s="4"/>
      <c r="P16" s="4"/>
      <c r="Q16" s="4"/>
      <c r="R16" s="4"/>
      <c r="S16" s="4"/>
      <c r="T16" s="4"/>
      <c r="U16" s="4"/>
      <c r="V16" s="4"/>
      <c r="W16" s="4"/>
      <c r="X16" s="4"/>
      <c r="Y16" s="4"/>
      <c r="Z16" s="4"/>
    </row>
    <row r="17">
      <c r="A17" s="4"/>
      <c r="B17" s="4"/>
      <c r="C17" s="23"/>
      <c r="D17" s="23"/>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14"/>
    <col customWidth="1" min="2" max="2" width="15.71"/>
    <col customWidth="1" min="3" max="3" width="18.0"/>
    <col customWidth="1" min="4" max="4" width="13.0"/>
    <col customWidth="1" min="5" max="5" width="18.71"/>
    <col customWidth="1" min="6" max="6" width="13.0"/>
    <col customWidth="1" min="7" max="7" width="18.71"/>
    <col customWidth="1" min="8" max="8" width="13.0"/>
    <col customWidth="1" min="9" max="9" width="18.71"/>
    <col customWidth="1" min="10" max="10" width="14.57"/>
    <col customWidth="1" min="11" max="11" width="18.71"/>
    <col customWidth="1" min="12" max="12" width="14.57"/>
    <col customWidth="1" min="13" max="13" width="18.71"/>
    <col customWidth="1" min="14" max="14" width="16.43"/>
    <col customWidth="1" min="15" max="15" width="20.29"/>
    <col customWidth="1" min="16" max="16" width="17.86"/>
    <col customWidth="1" min="17" max="21" width="20.29"/>
    <col customWidth="1" min="22" max="26" width="17.29"/>
  </cols>
  <sheetData>
    <row r="1" ht="18.0" customHeight="1">
      <c r="A1" s="25" t="s">
        <v>16</v>
      </c>
      <c r="B1" s="25"/>
      <c r="C1" s="25"/>
      <c r="D1" s="25"/>
      <c r="E1" s="25"/>
      <c r="F1" s="25"/>
      <c r="G1" s="25"/>
      <c r="H1" s="25"/>
      <c r="I1" s="25"/>
      <c r="J1" s="25"/>
      <c r="K1" s="25"/>
      <c r="L1" s="25"/>
      <c r="M1" s="25"/>
      <c r="N1" s="25"/>
      <c r="O1" s="25"/>
      <c r="P1" s="25"/>
      <c r="Q1" s="25"/>
      <c r="R1" s="25"/>
      <c r="S1" s="25"/>
      <c r="T1" s="25"/>
      <c r="U1" s="25"/>
    </row>
    <row r="2">
      <c r="A2" s="4"/>
      <c r="B2" s="4"/>
      <c r="C2" s="4"/>
      <c r="D2" s="4"/>
      <c r="E2" s="4"/>
      <c r="F2" s="4"/>
      <c r="G2" s="4"/>
      <c r="H2" s="4"/>
      <c r="I2" s="4"/>
      <c r="J2" s="4"/>
      <c r="K2" s="4"/>
      <c r="L2" s="4"/>
      <c r="M2" s="4"/>
      <c r="N2" s="4"/>
      <c r="O2" s="4"/>
      <c r="P2" s="4"/>
      <c r="Q2" s="4"/>
      <c r="R2" s="4"/>
      <c r="S2" s="4"/>
      <c r="T2" s="4"/>
      <c r="U2" s="4"/>
    </row>
    <row r="3">
      <c r="A3" s="26"/>
      <c r="B3" s="27" t="s">
        <v>17</v>
      </c>
      <c r="C3" s="28"/>
      <c r="D3" s="27" t="s">
        <v>18</v>
      </c>
      <c r="E3" s="28"/>
      <c r="F3" s="27" t="s">
        <v>19</v>
      </c>
      <c r="G3" s="28"/>
      <c r="H3" s="27" t="s">
        <v>20</v>
      </c>
      <c r="I3" s="28"/>
      <c r="J3" s="27" t="s">
        <v>21</v>
      </c>
      <c r="K3" s="28"/>
      <c r="L3" s="27" t="s">
        <v>22</v>
      </c>
      <c r="M3" s="28"/>
      <c r="N3" s="27" t="s">
        <v>23</v>
      </c>
      <c r="O3" s="28"/>
      <c r="P3" s="27" t="s">
        <v>24</v>
      </c>
      <c r="Q3" s="28"/>
      <c r="R3" s="29" t="s">
        <v>25</v>
      </c>
      <c r="S3" s="30"/>
      <c r="T3" s="27" t="s">
        <v>26</v>
      </c>
      <c r="U3" s="28"/>
    </row>
    <row r="4">
      <c r="A4" s="16" t="s">
        <v>2</v>
      </c>
      <c r="B4" s="31" t="s">
        <v>3</v>
      </c>
      <c r="C4" s="16" t="s">
        <v>4</v>
      </c>
      <c r="D4" s="31" t="s">
        <v>3</v>
      </c>
      <c r="E4" s="16" t="s">
        <v>4</v>
      </c>
      <c r="F4" s="31" t="s">
        <v>3</v>
      </c>
      <c r="G4" s="16" t="s">
        <v>4</v>
      </c>
      <c r="H4" s="31" t="s">
        <v>3</v>
      </c>
      <c r="I4" s="16" t="s">
        <v>4</v>
      </c>
      <c r="J4" s="31" t="s">
        <v>3</v>
      </c>
      <c r="K4" s="16" t="s">
        <v>4</v>
      </c>
      <c r="L4" s="31" t="s">
        <v>3</v>
      </c>
      <c r="M4" s="16" t="s">
        <v>4</v>
      </c>
      <c r="N4" s="31" t="s">
        <v>3</v>
      </c>
      <c r="O4" s="16" t="s">
        <v>4</v>
      </c>
      <c r="P4" s="31" t="s">
        <v>3</v>
      </c>
      <c r="Q4" s="16" t="s">
        <v>4</v>
      </c>
      <c r="R4" s="31" t="s">
        <v>3</v>
      </c>
      <c r="S4" s="16" t="s">
        <v>4</v>
      </c>
      <c r="T4" s="16" t="s">
        <v>3</v>
      </c>
      <c r="U4" s="16" t="s">
        <v>4</v>
      </c>
    </row>
    <row r="5">
      <c r="A5" s="11" t="s">
        <v>27</v>
      </c>
      <c r="B5" s="32">
        <v>6014134.0</v>
      </c>
      <c r="C5" s="33">
        <v>0.7576481834359675</v>
      </c>
      <c r="D5" s="32">
        <v>6009790.0</v>
      </c>
      <c r="E5" s="33">
        <v>0.7571009352853867</v>
      </c>
      <c r="F5" s="32">
        <v>6007819.0</v>
      </c>
      <c r="G5" s="33">
        <v>0.7568526327750748</v>
      </c>
      <c r="H5" s="32">
        <v>6000672.0</v>
      </c>
      <c r="I5" s="33">
        <v>0.7559522684720816</v>
      </c>
      <c r="J5" s="32">
        <v>5975716.0</v>
      </c>
      <c r="K5" s="33">
        <v>0.7528083631208161</v>
      </c>
      <c r="L5" s="32">
        <v>5955385.0</v>
      </c>
      <c r="M5" s="33">
        <v>0.7502471057199274</v>
      </c>
      <c r="N5" s="32">
        <v>5927703.0</v>
      </c>
      <c r="O5" s="33">
        <v>0.7467597845172613</v>
      </c>
      <c r="P5" s="32">
        <v>5905272.0</v>
      </c>
      <c r="Q5" s="33">
        <v>0.7439339734524177</v>
      </c>
      <c r="R5" s="32">
        <v>5993280.0</v>
      </c>
      <c r="S5" s="33">
        <v>0.7558169522843636</v>
      </c>
      <c r="T5" s="34">
        <v>6091109.0</v>
      </c>
      <c r="U5" s="33">
        <v>0.7703164969096205</v>
      </c>
    </row>
    <row r="6">
      <c r="A6" s="11" t="s">
        <v>28</v>
      </c>
      <c r="B6" s="32">
        <v>1745541.0</v>
      </c>
      <c r="C6" s="33">
        <v>0.21989965101592387</v>
      </c>
      <c r="D6" s="32">
        <v>1755123.0</v>
      </c>
      <c r="E6" s="33">
        <v>0.22110677159116934</v>
      </c>
      <c r="F6" s="32">
        <v>1747448.0</v>
      </c>
      <c r="G6" s="33">
        <v>0.22013989093838193</v>
      </c>
      <c r="H6" s="32">
        <v>1759731.0</v>
      </c>
      <c r="I6" s="33">
        <v>0.22168727791664747</v>
      </c>
      <c r="J6" s="32">
        <v>1761294.0</v>
      </c>
      <c r="K6" s="33">
        <v>0.221884181429391</v>
      </c>
      <c r="L6" s="32">
        <v>1777201.0</v>
      </c>
      <c r="M6" s="33">
        <v>0.2238881124448815</v>
      </c>
      <c r="N6" s="32">
        <v>1802742.0</v>
      </c>
      <c r="O6" s="33">
        <v>0.22710571488824877</v>
      </c>
      <c r="P6" s="32">
        <v>1793736.0</v>
      </c>
      <c r="Q6" s="33">
        <v>0.22597115760368802</v>
      </c>
      <c r="R6" s="32">
        <v>1765158.0</v>
      </c>
      <c r="S6" s="33">
        <v>0.22260537466301636</v>
      </c>
      <c r="T6" s="34">
        <v>1736028.0</v>
      </c>
      <c r="U6" s="33">
        <v>0.21954803427372824</v>
      </c>
    </row>
    <row r="7">
      <c r="A7" s="11" t="s">
        <v>7</v>
      </c>
      <c r="B7" s="32">
        <v>249800.0</v>
      </c>
      <c r="C7" s="35">
        <v>0.03146928821710735</v>
      </c>
      <c r="D7" s="32">
        <v>249800.0</v>
      </c>
      <c r="E7" s="35">
        <v>0.03146928821710735</v>
      </c>
      <c r="F7" s="32">
        <v>249800.0</v>
      </c>
      <c r="G7" s="35">
        <v>0.03146928821710735</v>
      </c>
      <c r="H7" s="32">
        <v>249800.0</v>
      </c>
      <c r="I7" s="35">
        <v>0.031824671972353384</v>
      </c>
      <c r="J7" s="32">
        <v>191477.0</v>
      </c>
      <c r="K7" s="35">
        <v>0.024121877101469433</v>
      </c>
      <c r="L7" s="32">
        <v>191477.0</v>
      </c>
      <c r="M7" s="35">
        <v>0.024121877101469433</v>
      </c>
      <c r="N7" s="32">
        <v>191477.0</v>
      </c>
      <c r="O7" s="35">
        <v>0.024121877101469433</v>
      </c>
      <c r="P7" s="32">
        <v>191274.0</v>
      </c>
      <c r="Q7" s="35">
        <v>0.02412170493139639</v>
      </c>
      <c r="R7" s="32">
        <v>191274.0</v>
      </c>
      <c r="S7" s="35">
        <v>0.02412170493139639</v>
      </c>
      <c r="T7" s="34">
        <v>190737.0</v>
      </c>
      <c r="U7" s="35">
        <v>0.024121692399700984</v>
      </c>
    </row>
    <row r="8">
      <c r="A8" s="36" t="s">
        <v>8</v>
      </c>
      <c r="B8" s="37">
        <v>8009475.0</v>
      </c>
      <c r="C8" s="38">
        <v>1.0090171226689988</v>
      </c>
      <c r="D8" s="37">
        <v>8014713.0</v>
      </c>
      <c r="E8" s="38">
        <v>1.0096769950936633</v>
      </c>
      <c r="F8" s="37">
        <v>8005067.0</v>
      </c>
      <c r="G8" s="38">
        <v>1.008461811930564</v>
      </c>
      <c r="H8" s="37">
        <v>8013024.0</v>
      </c>
      <c r="I8" s="38">
        <v>1.0094642183610825</v>
      </c>
      <c r="J8" s="37">
        <v>7928487.0</v>
      </c>
      <c r="K8" s="38">
        <v>0.9988144216516766</v>
      </c>
      <c r="L8" s="37">
        <v>7924063.0</v>
      </c>
      <c r="M8" s="38">
        <v>0.9982570952662783</v>
      </c>
      <c r="N8" s="37">
        <v>7921922.0</v>
      </c>
      <c r="O8" s="38">
        <v>0.9979873765069794</v>
      </c>
      <c r="P8" s="37">
        <v>7890282.0</v>
      </c>
      <c r="Q8" s="38">
        <v>0.9940014346367262</v>
      </c>
      <c r="R8" s="37">
        <v>7949712.0</v>
      </c>
      <c r="S8" s="38">
        <v>1.0025440318787764</v>
      </c>
      <c r="T8" s="39">
        <v>8017874.0</v>
      </c>
      <c r="U8" s="38">
        <v>1.0139862235830497</v>
      </c>
    </row>
    <row r="9">
      <c r="A9" s="40"/>
      <c r="B9" s="40"/>
      <c r="C9" s="40"/>
      <c r="D9" s="40"/>
      <c r="E9" s="40"/>
      <c r="F9" s="40"/>
      <c r="G9" s="40"/>
      <c r="H9" s="40"/>
      <c r="I9" s="40"/>
      <c r="J9" s="40"/>
      <c r="K9" s="40"/>
      <c r="L9" s="40"/>
      <c r="M9" s="40"/>
      <c r="N9" s="40"/>
      <c r="O9" s="40"/>
      <c r="P9" s="40"/>
      <c r="Q9" s="40"/>
      <c r="R9" s="40"/>
      <c r="S9" s="40"/>
      <c r="T9" s="40"/>
      <c r="U9" s="40"/>
    </row>
    <row r="10">
      <c r="A10" s="41" t="s">
        <v>29</v>
      </c>
      <c r="B10" s="16" t="s">
        <v>30</v>
      </c>
      <c r="C10" s="16" t="s">
        <v>31</v>
      </c>
      <c r="D10" s="16" t="s">
        <v>30</v>
      </c>
      <c r="E10" s="16" t="s">
        <v>31</v>
      </c>
      <c r="F10" s="16" t="s">
        <v>30</v>
      </c>
      <c r="G10" s="16" t="s">
        <v>31</v>
      </c>
      <c r="H10" s="16" t="s">
        <v>30</v>
      </c>
      <c r="I10" s="16" t="s">
        <v>31</v>
      </c>
      <c r="J10" s="16" t="s">
        <v>30</v>
      </c>
      <c r="K10" s="16" t="s">
        <v>31</v>
      </c>
      <c r="L10" s="16" t="s">
        <v>30</v>
      </c>
      <c r="M10" s="16" t="s">
        <v>31</v>
      </c>
      <c r="N10" s="16" t="s">
        <v>30</v>
      </c>
      <c r="O10" s="16" t="s">
        <v>31</v>
      </c>
      <c r="P10" s="16" t="s">
        <v>30</v>
      </c>
      <c r="Q10" s="16" t="s">
        <v>31</v>
      </c>
      <c r="R10" s="16" t="s">
        <v>30</v>
      </c>
      <c r="S10" s="16" t="s">
        <v>31</v>
      </c>
      <c r="T10" s="5"/>
      <c r="U10" s="5"/>
    </row>
    <row r="11">
      <c r="A11" s="42" t="s">
        <v>27</v>
      </c>
      <c r="B11" s="43">
        <f t="shared" ref="B11:B12" si="1">B5-D5</f>
        <v>4344</v>
      </c>
      <c r="C11" s="44">
        <f t="shared" ref="C11:C12" si="2">B11/D5</f>
        <v>0.0007228205977</v>
      </c>
      <c r="D11" s="43">
        <f t="shared" ref="D11:D12" si="3">D5-F5</f>
        <v>1971</v>
      </c>
      <c r="E11" s="44">
        <f t="shared" ref="E11:E12" si="4">D11/F5</f>
        <v>0.0003280724669</v>
      </c>
      <c r="F11" s="43">
        <f t="shared" ref="F11:F12" si="5">F5-H5</f>
        <v>7147</v>
      </c>
      <c r="G11" s="44">
        <f t="shared" ref="G11:G12" si="6">F11/H5</f>
        <v>0.001191033271</v>
      </c>
      <c r="H11" s="43">
        <f t="shared" ref="H11:H12" si="7">H5-J5</f>
        <v>24956</v>
      </c>
      <c r="I11" s="44">
        <f t="shared" ref="I11:I12" si="8">H11/J5</f>
        <v>0.004176235952</v>
      </c>
      <c r="J11" s="43">
        <f t="shared" ref="J11:J12" si="9">J5-L5</f>
        <v>20331</v>
      </c>
      <c r="K11" s="44">
        <f t="shared" ref="K11:K12" si="10">J11/L5</f>
        <v>0.00341388508</v>
      </c>
      <c r="L11" s="43">
        <f t="shared" ref="L11:L12" si="11">L5-N5</f>
        <v>27682</v>
      </c>
      <c r="M11" s="44">
        <f t="shared" ref="M11:M12" si="12">L11/N5</f>
        <v>0.004669937073</v>
      </c>
      <c r="N11" s="43">
        <f t="shared" ref="N11:N12" si="13">N5-P5</f>
        <v>22431</v>
      </c>
      <c r="O11" s="44">
        <f t="shared" ref="O11:O12" si="14">N11/P5</f>
        <v>0.003798470248</v>
      </c>
      <c r="P11" s="43">
        <f t="shared" ref="P11:P12" si="15">P5-R5</f>
        <v>-88008</v>
      </c>
      <c r="Q11" s="44">
        <f t="shared" ref="Q11:Q12" si="16">P11/R5</f>
        <v>-0.01468444658</v>
      </c>
      <c r="R11" s="43">
        <v>601.0</v>
      </c>
      <c r="S11" s="44">
        <v>1.0028903600543263E-4</v>
      </c>
      <c r="T11" s="5"/>
      <c r="U11" s="5"/>
    </row>
    <row r="12">
      <c r="A12" s="11" t="s">
        <v>28</v>
      </c>
      <c r="B12" s="45">
        <f t="shared" si="1"/>
        <v>-9582</v>
      </c>
      <c r="C12" s="44">
        <f t="shared" si="2"/>
        <v>-0.005459446432</v>
      </c>
      <c r="D12" s="45">
        <f t="shared" si="3"/>
        <v>7675</v>
      </c>
      <c r="E12" s="44">
        <f t="shared" si="4"/>
        <v>0.00439211925</v>
      </c>
      <c r="F12" s="45">
        <f t="shared" si="5"/>
        <v>-12283</v>
      </c>
      <c r="G12" s="44">
        <f t="shared" si="6"/>
        <v>-0.006980044109</v>
      </c>
      <c r="H12" s="45">
        <f t="shared" si="7"/>
        <v>-1563</v>
      </c>
      <c r="I12" s="44">
        <f t="shared" si="8"/>
        <v>-0.0008874157296</v>
      </c>
      <c r="J12" s="45">
        <f t="shared" si="9"/>
        <v>-15907</v>
      </c>
      <c r="K12" s="44">
        <f t="shared" si="10"/>
        <v>-0.008950591407</v>
      </c>
      <c r="L12" s="45">
        <f t="shared" si="11"/>
        <v>-25541</v>
      </c>
      <c r="M12" s="44">
        <f t="shared" si="12"/>
        <v>-0.01416786207</v>
      </c>
      <c r="N12" s="45">
        <f t="shared" si="13"/>
        <v>9006</v>
      </c>
      <c r="O12" s="44">
        <f t="shared" si="14"/>
        <v>0.005020805737</v>
      </c>
      <c r="P12" s="45">
        <f t="shared" si="15"/>
        <v>28578</v>
      </c>
      <c r="Q12" s="44">
        <f t="shared" si="16"/>
        <v>0.01619005211</v>
      </c>
      <c r="R12" s="45">
        <v>-3463.0</v>
      </c>
      <c r="S12" s="44">
        <v>-0.0019580226628542804</v>
      </c>
      <c r="T12" s="5"/>
      <c r="U12" s="5"/>
    </row>
    <row r="13">
      <c r="A13" s="12" t="s">
        <v>8</v>
      </c>
      <c r="B13" s="46">
        <f t="shared" ref="B13:Q13" si="17">B8-D8</f>
        <v>-5238</v>
      </c>
      <c r="C13" s="47">
        <f t="shared" si="17"/>
        <v>-0.0006598724247</v>
      </c>
      <c r="D13" s="46">
        <f t="shared" si="17"/>
        <v>9646</v>
      </c>
      <c r="E13" s="47">
        <f t="shared" si="17"/>
        <v>0.001215183163</v>
      </c>
      <c r="F13" s="46">
        <f t="shared" si="17"/>
        <v>-7957</v>
      </c>
      <c r="G13" s="47">
        <f t="shared" si="17"/>
        <v>-0.001002406431</v>
      </c>
      <c r="H13" s="46">
        <f t="shared" si="17"/>
        <v>84537</v>
      </c>
      <c r="I13" s="47">
        <f t="shared" si="17"/>
        <v>0.01064979671</v>
      </c>
      <c r="J13" s="46">
        <f t="shared" si="17"/>
        <v>4424</v>
      </c>
      <c r="K13" s="47">
        <f t="shared" si="17"/>
        <v>0.0005573263854</v>
      </c>
      <c r="L13" s="46">
        <f t="shared" si="17"/>
        <v>2141</v>
      </c>
      <c r="M13" s="47">
        <f t="shared" si="17"/>
        <v>0.0002697187593</v>
      </c>
      <c r="N13" s="46">
        <f t="shared" si="17"/>
        <v>31640</v>
      </c>
      <c r="O13" s="47">
        <f t="shared" si="17"/>
        <v>0.00398594187</v>
      </c>
      <c r="P13" s="46">
        <f t="shared" si="17"/>
        <v>-59430</v>
      </c>
      <c r="Q13" s="47">
        <f t="shared" si="17"/>
        <v>-0.008542597242</v>
      </c>
      <c r="R13" s="46">
        <v>-2862.0</v>
      </c>
      <c r="S13" s="47">
        <v>-3.60928926637305E-4</v>
      </c>
      <c r="T13" s="5"/>
      <c r="U13" s="5"/>
    </row>
    <row r="14">
      <c r="A14" s="4"/>
      <c r="B14" s="4"/>
      <c r="C14" s="4"/>
      <c r="D14" s="4"/>
      <c r="E14" s="4"/>
      <c r="F14" s="4"/>
      <c r="G14" s="4"/>
      <c r="H14" s="4"/>
      <c r="I14" s="4"/>
      <c r="J14" s="4"/>
      <c r="K14" s="4"/>
      <c r="L14" s="4"/>
      <c r="M14" s="4"/>
      <c r="N14" s="4"/>
      <c r="O14" s="4"/>
      <c r="P14" s="4"/>
      <c r="Q14" s="4"/>
      <c r="R14" s="4"/>
      <c r="S14" s="4"/>
      <c r="T14" s="5"/>
      <c r="U14" s="5"/>
    </row>
    <row r="15">
      <c r="A15" s="20" t="s">
        <v>11</v>
      </c>
      <c r="B15" s="20"/>
      <c r="C15" s="20"/>
      <c r="D15" s="48"/>
      <c r="E15" s="48"/>
      <c r="F15" s="48"/>
      <c r="G15" s="48"/>
      <c r="H15" s="48"/>
      <c r="I15" s="48"/>
      <c r="J15" s="48"/>
      <c r="K15" s="48"/>
      <c r="L15" s="48"/>
      <c r="M15" s="48"/>
      <c r="N15" s="48"/>
      <c r="O15" s="48"/>
      <c r="P15" s="48"/>
      <c r="Q15" s="48"/>
      <c r="R15" s="48"/>
      <c r="S15" s="48"/>
      <c r="T15" s="5"/>
      <c r="U15" s="5"/>
    </row>
    <row r="16">
      <c r="A16" s="21" t="s">
        <v>32</v>
      </c>
      <c r="B16" s="21"/>
      <c r="C16" s="21"/>
      <c r="D16" s="5"/>
      <c r="E16" s="5"/>
      <c r="F16" s="5"/>
      <c r="G16" s="5"/>
      <c r="H16" s="5"/>
      <c r="I16" s="5"/>
      <c r="J16" s="5"/>
      <c r="K16" s="5"/>
      <c r="L16" s="5"/>
      <c r="M16" s="5"/>
      <c r="N16" s="5"/>
      <c r="O16" s="5"/>
      <c r="P16" s="5"/>
      <c r="Q16" s="5"/>
      <c r="R16" s="5"/>
      <c r="S16" s="5"/>
      <c r="T16" s="5"/>
      <c r="U16" s="5"/>
    </row>
    <row r="17">
      <c r="A17" s="21" t="s">
        <v>33</v>
      </c>
      <c r="B17" s="21"/>
      <c r="C17" s="21"/>
      <c r="D17" s="5"/>
      <c r="E17" s="5"/>
      <c r="F17" s="5"/>
      <c r="G17" s="5"/>
      <c r="H17" s="5"/>
      <c r="I17" s="5"/>
      <c r="J17" s="5"/>
      <c r="K17" s="5"/>
      <c r="L17" s="5"/>
      <c r="M17" s="5"/>
      <c r="N17" s="5"/>
      <c r="O17" s="5"/>
      <c r="P17" s="5"/>
      <c r="Q17" s="5"/>
      <c r="R17" s="5"/>
      <c r="S17" s="5"/>
      <c r="T17" s="5"/>
      <c r="U17" s="5"/>
    </row>
    <row r="18">
      <c r="A18" s="21" t="s">
        <v>34</v>
      </c>
      <c r="B18" s="21"/>
      <c r="C18" s="21"/>
      <c r="D18" s="5"/>
      <c r="E18" s="5"/>
      <c r="F18" s="5"/>
      <c r="G18" s="5"/>
      <c r="H18" s="5"/>
      <c r="I18" s="5"/>
      <c r="J18" s="5"/>
      <c r="K18" s="5"/>
      <c r="L18" s="5"/>
      <c r="M18" s="5"/>
      <c r="N18" s="5"/>
      <c r="O18" s="5"/>
      <c r="P18" s="5"/>
      <c r="Q18" s="5"/>
      <c r="R18" s="5"/>
      <c r="S18" s="5"/>
      <c r="T18" s="5"/>
      <c r="U18" s="5"/>
    </row>
    <row r="19">
      <c r="A19" s="21" t="s">
        <v>35</v>
      </c>
      <c r="B19" s="21"/>
      <c r="C19" s="21"/>
      <c r="D19" s="5"/>
      <c r="E19" s="5"/>
      <c r="F19" s="5"/>
      <c r="G19" s="5"/>
      <c r="H19" s="5"/>
      <c r="I19" s="5"/>
      <c r="J19" s="5"/>
      <c r="K19" s="5"/>
      <c r="L19" s="5"/>
      <c r="M19" s="5"/>
      <c r="N19" s="5"/>
      <c r="O19" s="5"/>
      <c r="P19" s="5"/>
      <c r="Q19" s="5"/>
      <c r="R19" s="5"/>
      <c r="S19" s="5"/>
      <c r="T19" s="5"/>
      <c r="U19" s="5"/>
    </row>
    <row r="20">
      <c r="A20" s="23"/>
      <c r="B20" s="23"/>
      <c r="C20" s="23"/>
      <c r="D20" s="23"/>
      <c r="E20" s="23"/>
      <c r="F20" s="23"/>
      <c r="G20" s="23"/>
      <c r="H20" s="23"/>
      <c r="I20" s="23"/>
      <c r="J20" s="23"/>
      <c r="K20" s="23"/>
      <c r="L20" s="23"/>
      <c r="M20" s="23"/>
      <c r="N20" s="23"/>
      <c r="O20" s="23"/>
      <c r="P20" s="23"/>
      <c r="Q20" s="23"/>
      <c r="R20" s="23"/>
      <c r="S20" s="23"/>
      <c r="T20" s="23"/>
      <c r="U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P3:Q3"/>
    <mergeCell ref="R3:S3"/>
    <mergeCell ref="T3:U3"/>
    <mergeCell ref="B3:C3"/>
    <mergeCell ref="D3:E3"/>
    <mergeCell ref="F3:G3"/>
    <mergeCell ref="H3:I3"/>
    <mergeCell ref="J3:K3"/>
    <mergeCell ref="L3:M3"/>
    <mergeCell ref="N3:O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6.86"/>
    <col customWidth="1" min="3" max="3" width="14.0"/>
    <col customWidth="1" min="4" max="4" width="19.0"/>
    <col customWidth="1" min="5" max="5" width="12.29"/>
    <col customWidth="1" min="6" max="6" width="45.86"/>
    <col customWidth="1" min="7" max="7" width="12.14"/>
    <col customWidth="1" min="8" max="26" width="17.29"/>
  </cols>
  <sheetData>
    <row r="1">
      <c r="A1" s="1" t="s">
        <v>36</v>
      </c>
      <c r="B1" s="4"/>
      <c r="C1" s="4"/>
      <c r="D1" s="3" t="s">
        <v>1</v>
      </c>
      <c r="F1" s="4"/>
    </row>
    <row r="2">
      <c r="A2" s="4"/>
      <c r="B2" s="4"/>
      <c r="C2" s="4"/>
      <c r="D2" s="4"/>
      <c r="E2" s="4"/>
      <c r="F2" s="4"/>
    </row>
    <row r="3">
      <c r="A3" s="49" t="s">
        <v>37</v>
      </c>
      <c r="B3" s="49" t="s">
        <v>38</v>
      </c>
      <c r="C3" s="49" t="s">
        <v>39</v>
      </c>
      <c r="D3" s="49" t="s">
        <v>40</v>
      </c>
      <c r="E3" s="49" t="s">
        <v>41</v>
      </c>
      <c r="F3" s="49" t="s">
        <v>42</v>
      </c>
    </row>
    <row r="4">
      <c r="A4" s="50" t="s">
        <v>43</v>
      </c>
      <c r="B4" s="51">
        <v>1592308.0</v>
      </c>
      <c r="C4" s="51">
        <v>143109.0</v>
      </c>
      <c r="D4" s="51">
        <f t="shared" ref="D4:D15" si="1">+B4+C4</f>
        <v>1735417</v>
      </c>
      <c r="E4" s="52">
        <f t="shared" ref="E4:E14" si="2">D4/$D$15</f>
        <v>0.2236455779</v>
      </c>
      <c r="F4" s="53"/>
      <c r="G4" s="54"/>
    </row>
    <row r="5">
      <c r="A5" s="50" t="s">
        <v>44</v>
      </c>
      <c r="B5" s="51">
        <v>1327890.0</v>
      </c>
      <c r="C5" s="51">
        <v>191512.0</v>
      </c>
      <c r="D5" s="51">
        <f t="shared" si="1"/>
        <v>1519402</v>
      </c>
      <c r="E5" s="52">
        <f t="shared" si="2"/>
        <v>0.1958074275</v>
      </c>
      <c r="F5" s="53"/>
      <c r="G5" s="54"/>
    </row>
    <row r="6">
      <c r="A6" s="50" t="s">
        <v>45</v>
      </c>
      <c r="B6" s="51">
        <v>1004330.0</v>
      </c>
      <c r="C6" s="51">
        <v>219595.0</v>
      </c>
      <c r="D6" s="51">
        <f t="shared" si="1"/>
        <v>1223925</v>
      </c>
      <c r="E6" s="52">
        <f t="shared" si="2"/>
        <v>0.1577288997</v>
      </c>
      <c r="F6" s="53" t="s">
        <v>46</v>
      </c>
      <c r="G6" s="54"/>
    </row>
    <row r="7">
      <c r="A7" s="50" t="s">
        <v>47</v>
      </c>
      <c r="B7" s="51">
        <v>857544.0</v>
      </c>
      <c r="C7" s="51">
        <v>185519.0</v>
      </c>
      <c r="D7" s="51">
        <f t="shared" si="1"/>
        <v>1043063</v>
      </c>
      <c r="E7" s="52">
        <f t="shared" si="2"/>
        <v>0.1344209648</v>
      </c>
      <c r="F7" s="53"/>
      <c r="G7" s="54"/>
    </row>
    <row r="8">
      <c r="A8" s="50" t="s">
        <v>48</v>
      </c>
      <c r="B8" s="51">
        <v>57315.0</v>
      </c>
      <c r="C8" s="51">
        <v>808224.0</v>
      </c>
      <c r="D8" s="51">
        <f t="shared" si="1"/>
        <v>865539</v>
      </c>
      <c r="E8" s="52">
        <f t="shared" si="2"/>
        <v>0.1115432025</v>
      </c>
      <c r="F8" s="53"/>
      <c r="G8" s="54"/>
    </row>
    <row r="9">
      <c r="A9" s="50" t="s">
        <v>49</v>
      </c>
      <c r="B9" s="51">
        <v>485574.0</v>
      </c>
      <c r="C9" s="51">
        <v>102899.0</v>
      </c>
      <c r="D9" s="51">
        <f t="shared" si="1"/>
        <v>588473</v>
      </c>
      <c r="E9" s="52">
        <f t="shared" si="2"/>
        <v>0.07583732566</v>
      </c>
      <c r="F9" s="53" t="s">
        <v>46</v>
      </c>
      <c r="G9" s="54"/>
    </row>
    <row r="10">
      <c r="A10" s="50" t="s">
        <v>50</v>
      </c>
      <c r="B10" s="51">
        <v>428966.0</v>
      </c>
      <c r="C10" s="51">
        <v>60275.0</v>
      </c>
      <c r="D10" s="51">
        <f t="shared" si="1"/>
        <v>489241</v>
      </c>
      <c r="E10" s="52">
        <f t="shared" si="2"/>
        <v>0.06304916121</v>
      </c>
      <c r="F10" s="53"/>
      <c r="G10" s="54"/>
    </row>
    <row r="11">
      <c r="A11" s="50" t="s">
        <v>51</v>
      </c>
      <c r="B11" s="51">
        <v>250383.0</v>
      </c>
      <c r="C11" s="51">
        <v>7658.0</v>
      </c>
      <c r="D11" s="51">
        <f t="shared" si="1"/>
        <v>258041</v>
      </c>
      <c r="E11" s="52">
        <f t="shared" si="2"/>
        <v>0.03325409892</v>
      </c>
      <c r="F11" s="53"/>
      <c r="G11" s="54"/>
    </row>
    <row r="12">
      <c r="A12" s="50" t="s">
        <v>52</v>
      </c>
      <c r="B12" s="51">
        <v>7039.0</v>
      </c>
      <c r="C12" s="51">
        <v>26683.0</v>
      </c>
      <c r="D12" s="51">
        <f t="shared" si="1"/>
        <v>33722</v>
      </c>
      <c r="E12" s="52">
        <f t="shared" si="2"/>
        <v>0.004345800565</v>
      </c>
      <c r="F12" s="53" t="s">
        <v>46</v>
      </c>
      <c r="G12" s="54"/>
    </row>
    <row r="13">
      <c r="A13" s="50" t="s">
        <v>53</v>
      </c>
      <c r="B13" s="51">
        <v>2769.0</v>
      </c>
      <c r="C13" s="51"/>
      <c r="D13" s="51">
        <f t="shared" si="1"/>
        <v>2769</v>
      </c>
      <c r="E13" s="52">
        <f t="shared" si="2"/>
        <v>0.0003568448421</v>
      </c>
      <c r="F13" s="53" t="s">
        <v>54</v>
      </c>
      <c r="G13" s="54"/>
    </row>
    <row r="14">
      <c r="A14" s="50" t="s">
        <v>55</v>
      </c>
      <c r="B14" s="51">
        <v>16.0</v>
      </c>
      <c r="C14" s="51">
        <v>67.0</v>
      </c>
      <c r="D14" s="51">
        <f t="shared" si="1"/>
        <v>83</v>
      </c>
      <c r="E14" s="52">
        <f t="shared" si="2"/>
        <v>0.00001069632427</v>
      </c>
      <c r="F14" s="55"/>
      <c r="G14" s="54"/>
    </row>
    <row r="15">
      <c r="A15" s="56" t="s">
        <v>56</v>
      </c>
      <c r="B15" s="57">
        <f t="shared" ref="B15:C15" si="3">SUM(B4:B14)</f>
        <v>6014134</v>
      </c>
      <c r="C15" s="57">
        <f t="shared" si="3"/>
        <v>1745541</v>
      </c>
      <c r="D15" s="57">
        <f t="shared" si="1"/>
        <v>7759675</v>
      </c>
      <c r="E15" s="23"/>
      <c r="F15" s="4"/>
    </row>
    <row r="16">
      <c r="A16" s="4"/>
      <c r="B16" s="4"/>
      <c r="C16" s="4"/>
      <c r="D16" s="4"/>
      <c r="E16" s="23"/>
      <c r="F16" s="23"/>
    </row>
    <row r="17">
      <c r="A17" s="21" t="s">
        <v>11</v>
      </c>
      <c r="B17" s="4"/>
      <c r="C17" s="4"/>
      <c r="D17" s="4"/>
      <c r="E17" s="23"/>
      <c r="F17" s="23"/>
    </row>
    <row r="18">
      <c r="A18" s="21" t="s">
        <v>12</v>
      </c>
      <c r="B18" s="4"/>
      <c r="C18" s="4"/>
      <c r="D18" s="4"/>
      <c r="E18" s="23"/>
      <c r="F18" s="23"/>
    </row>
    <row r="19">
      <c r="A19" s="21" t="s">
        <v>13</v>
      </c>
      <c r="B19" s="4"/>
      <c r="C19" s="4"/>
      <c r="D19" s="4"/>
      <c r="E19" s="23"/>
      <c r="F19"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29"/>
    <col customWidth="1" min="2" max="2" width="25.0"/>
    <col customWidth="1" min="3" max="3" width="15.0"/>
    <col customWidth="1" min="4" max="4" width="15.29"/>
    <col customWidth="1" min="5" max="5" width="15.0"/>
    <col customWidth="1" min="6" max="6" width="11.86"/>
    <col customWidth="1" min="7" max="7" width="19.57"/>
    <col customWidth="1" min="8" max="8" width="13.57"/>
    <col customWidth="1" min="9" max="9" width="14.57"/>
    <col customWidth="1" min="10" max="10" width="11.57"/>
    <col customWidth="1" min="11" max="11" width="11.86"/>
    <col customWidth="1" min="12" max="12" width="14.57"/>
    <col customWidth="1" min="13" max="13" width="11.86"/>
    <col customWidth="1" min="14" max="14" width="12.14"/>
    <col customWidth="1" min="15" max="26" width="17.29"/>
  </cols>
  <sheetData>
    <row r="1">
      <c r="A1" s="1" t="s">
        <v>57</v>
      </c>
      <c r="B1" s="5"/>
      <c r="C1" s="5"/>
      <c r="D1" s="3" t="s">
        <v>1</v>
      </c>
      <c r="E1" s="5"/>
      <c r="F1" s="4"/>
      <c r="G1" s="4"/>
    </row>
    <row r="2">
      <c r="A2" s="41" t="s">
        <v>58</v>
      </c>
      <c r="B2" s="41" t="s">
        <v>59</v>
      </c>
      <c r="C2" s="41" t="s">
        <v>3</v>
      </c>
      <c r="D2" s="41" t="s">
        <v>60</v>
      </c>
      <c r="E2" s="58" t="s">
        <v>61</v>
      </c>
      <c r="F2" s="58" t="s">
        <v>62</v>
      </c>
    </row>
    <row r="3">
      <c r="A3" s="59" t="s">
        <v>63</v>
      </c>
      <c r="B3" s="59" t="s">
        <v>48</v>
      </c>
      <c r="C3" s="60">
        <v>808224.0</v>
      </c>
      <c r="D3" s="61">
        <f t="shared" ref="D3:D6" si="1">C3/$C$17</f>
        <v>0.4630220659</v>
      </c>
      <c r="E3" s="60">
        <v>812129.0</v>
      </c>
      <c r="F3" s="62">
        <f t="shared" ref="F3:F16" si="2">C3-E3</f>
        <v>-3905</v>
      </c>
    </row>
    <row r="4">
      <c r="A4" s="59" t="s">
        <v>64</v>
      </c>
      <c r="B4" s="59" t="s">
        <v>52</v>
      </c>
      <c r="C4" s="60">
        <v>25338.0</v>
      </c>
      <c r="D4" s="61">
        <f t="shared" si="1"/>
        <v>0.01451584351</v>
      </c>
      <c r="E4" s="60">
        <v>25817.0</v>
      </c>
      <c r="F4" s="62">
        <f t="shared" si="2"/>
        <v>-479</v>
      </c>
    </row>
    <row r="5">
      <c r="A5" s="59" t="s">
        <v>65</v>
      </c>
      <c r="B5" s="59" t="s">
        <v>49</v>
      </c>
      <c r="C5" s="60">
        <v>22863.0</v>
      </c>
      <c r="D5" s="61">
        <f t="shared" si="1"/>
        <v>0.01309794499</v>
      </c>
      <c r="E5" s="60">
        <v>21451.0</v>
      </c>
      <c r="F5" s="62">
        <f t="shared" si="2"/>
        <v>1412</v>
      </c>
    </row>
    <row r="6">
      <c r="A6" s="59" t="s">
        <v>66</v>
      </c>
      <c r="B6" s="59" t="s">
        <v>55</v>
      </c>
      <c r="C6" s="60">
        <v>67.0</v>
      </c>
      <c r="D6" s="61">
        <f t="shared" si="1"/>
        <v>0.00003838351548</v>
      </c>
      <c r="E6" s="60">
        <v>69.0</v>
      </c>
      <c r="F6" s="62">
        <f t="shared" si="2"/>
        <v>-2</v>
      </c>
    </row>
    <row r="7">
      <c r="A7" s="63"/>
      <c r="B7" s="63" t="s">
        <v>67</v>
      </c>
      <c r="C7" s="39">
        <f t="shared" ref="C7:D7" si="3">SUM(C3:C6)</f>
        <v>856492</v>
      </c>
      <c r="D7" s="64">
        <f t="shared" si="3"/>
        <v>0.490674238</v>
      </c>
      <c r="E7" s="39">
        <v>859466.0</v>
      </c>
      <c r="F7" s="65">
        <f t="shared" si="2"/>
        <v>-2974</v>
      </c>
    </row>
    <row r="8">
      <c r="A8" s="50" t="s">
        <v>68</v>
      </c>
      <c r="B8" s="50" t="s">
        <v>69</v>
      </c>
      <c r="C8" s="60">
        <v>219595.0</v>
      </c>
      <c r="D8" s="61">
        <f t="shared" ref="D8:D15" si="4">C8/$C$17</f>
        <v>0.1258034042</v>
      </c>
      <c r="E8" s="60">
        <v>223843.0</v>
      </c>
      <c r="F8" s="62">
        <f t="shared" si="2"/>
        <v>-4248</v>
      </c>
      <c r="G8" s="54"/>
    </row>
    <row r="9">
      <c r="A9" s="50" t="s">
        <v>70</v>
      </c>
      <c r="B9" s="50" t="s">
        <v>71</v>
      </c>
      <c r="C9" s="60">
        <v>191512.0</v>
      </c>
      <c r="D9" s="61">
        <f t="shared" si="4"/>
        <v>0.1097149823</v>
      </c>
      <c r="E9" s="60">
        <v>194586.0</v>
      </c>
      <c r="F9" s="62">
        <f t="shared" si="2"/>
        <v>-3074</v>
      </c>
      <c r="G9" s="54"/>
    </row>
    <row r="10">
      <c r="A10" s="50" t="s">
        <v>72</v>
      </c>
      <c r="B10" s="50" t="s">
        <v>73</v>
      </c>
      <c r="C10" s="60">
        <v>185519.0</v>
      </c>
      <c r="D10" s="61">
        <f t="shared" si="4"/>
        <v>0.1062816628</v>
      </c>
      <c r="E10" s="60">
        <v>185086.0</v>
      </c>
      <c r="F10" s="62">
        <f t="shared" si="2"/>
        <v>433</v>
      </c>
      <c r="G10" s="54"/>
    </row>
    <row r="11">
      <c r="A11" s="50" t="s">
        <v>74</v>
      </c>
      <c r="B11" s="50" t="s">
        <v>75</v>
      </c>
      <c r="C11" s="60">
        <v>143109.0</v>
      </c>
      <c r="D11" s="61">
        <f t="shared" si="4"/>
        <v>0.08198547041</v>
      </c>
      <c r="E11" s="60">
        <v>143372.0</v>
      </c>
      <c r="F11" s="62">
        <f t="shared" si="2"/>
        <v>-263</v>
      </c>
      <c r="G11" s="54"/>
    </row>
    <row r="12">
      <c r="A12" s="50" t="s">
        <v>76</v>
      </c>
      <c r="B12" s="50" t="s">
        <v>77</v>
      </c>
      <c r="C12" s="60">
        <v>80036.0</v>
      </c>
      <c r="D12" s="61">
        <f t="shared" si="4"/>
        <v>0.04585168724</v>
      </c>
      <c r="E12" s="60">
        <v>79617.0</v>
      </c>
      <c r="F12" s="62">
        <f t="shared" si="2"/>
        <v>419</v>
      </c>
      <c r="G12" s="54"/>
    </row>
    <row r="13">
      <c r="A13" s="50" t="s">
        <v>78</v>
      </c>
      <c r="B13" s="50" t="s">
        <v>79</v>
      </c>
      <c r="C13" s="60">
        <v>60275.0</v>
      </c>
      <c r="D13" s="61">
        <f t="shared" si="4"/>
        <v>0.03453084173</v>
      </c>
      <c r="E13" s="60">
        <v>60094.0</v>
      </c>
      <c r="F13" s="62">
        <f t="shared" si="2"/>
        <v>181</v>
      </c>
      <c r="G13" s="54"/>
    </row>
    <row r="14">
      <c r="A14" s="50" t="s">
        <v>80</v>
      </c>
      <c r="B14" s="50" t="s">
        <v>81</v>
      </c>
      <c r="C14" s="60">
        <v>7658.0</v>
      </c>
      <c r="D14" s="61">
        <f t="shared" si="4"/>
        <v>0.004387178531</v>
      </c>
      <c r="E14" s="60">
        <v>7706.0</v>
      </c>
      <c r="F14" s="62">
        <f t="shared" si="2"/>
        <v>-48</v>
      </c>
      <c r="G14" s="54"/>
    </row>
    <row r="15">
      <c r="A15" s="50" t="s">
        <v>82</v>
      </c>
      <c r="B15" s="50" t="s">
        <v>83</v>
      </c>
      <c r="C15" s="60">
        <v>1345.0</v>
      </c>
      <c r="D15" s="61">
        <f t="shared" si="4"/>
        <v>0.0007705347511</v>
      </c>
      <c r="E15" s="60">
        <v>1353.0</v>
      </c>
      <c r="F15" s="62">
        <f t="shared" si="2"/>
        <v>-8</v>
      </c>
      <c r="G15" s="54"/>
    </row>
    <row r="16">
      <c r="A16" s="63"/>
      <c r="B16" s="63" t="s">
        <v>84</v>
      </c>
      <c r="C16" s="39">
        <f t="shared" ref="C16:D16" si="5">SUM(C8:C15)</f>
        <v>889049</v>
      </c>
      <c r="D16" s="64">
        <f t="shared" si="5"/>
        <v>0.509325762</v>
      </c>
      <c r="E16" s="39">
        <v>895657.0</v>
      </c>
      <c r="F16" s="66">
        <f t="shared" si="2"/>
        <v>-6608</v>
      </c>
    </row>
    <row r="17">
      <c r="A17" s="67"/>
      <c r="B17" s="67" t="s">
        <v>56</v>
      </c>
      <c r="C17" s="68">
        <f>C16+C7</f>
        <v>1745541</v>
      </c>
      <c r="D17" s="69">
        <v>1.0</v>
      </c>
      <c r="E17" s="70">
        <v>1755123.0</v>
      </c>
      <c r="F17" s="71">
        <f>F16+F7</f>
        <v>-9582</v>
      </c>
    </row>
    <row r="18">
      <c r="A18" s="5"/>
      <c r="B18" s="5"/>
      <c r="C18" s="5"/>
      <c r="D18" s="5"/>
      <c r="E18" s="5"/>
      <c r="F18" s="4"/>
      <c r="G18" s="4"/>
    </row>
    <row r="19">
      <c r="A19" s="1" t="s">
        <v>85</v>
      </c>
      <c r="B19" s="5"/>
      <c r="C19" s="5"/>
      <c r="D19" s="5"/>
      <c r="E19" s="5"/>
      <c r="F19" s="4"/>
      <c r="G19" s="4"/>
    </row>
    <row r="20">
      <c r="A20" s="16" t="s">
        <v>58</v>
      </c>
      <c r="B20" s="16" t="s">
        <v>86</v>
      </c>
      <c r="C20" s="16" t="s">
        <v>87</v>
      </c>
      <c r="D20" s="16" t="s">
        <v>88</v>
      </c>
      <c r="E20" s="16" t="s">
        <v>89</v>
      </c>
      <c r="F20" s="16" t="s">
        <v>60</v>
      </c>
      <c r="G20" s="72" t="s">
        <v>90</v>
      </c>
      <c r="H20" s="73" t="s">
        <v>91</v>
      </c>
      <c r="I20" s="73" t="s">
        <v>92</v>
      </c>
      <c r="J20" s="73" t="s">
        <v>93</v>
      </c>
      <c r="K20" s="74" t="s">
        <v>94</v>
      </c>
      <c r="L20" s="74" t="s">
        <v>95</v>
      </c>
      <c r="M20" s="74" t="s">
        <v>96</v>
      </c>
    </row>
    <row r="21" ht="15.75" customHeight="1">
      <c r="A21" s="50" t="s">
        <v>97</v>
      </c>
      <c r="B21" s="75" t="s">
        <v>43</v>
      </c>
      <c r="C21" s="76">
        <v>1571699.0</v>
      </c>
      <c r="D21" s="76">
        <v>20609.0</v>
      </c>
      <c r="E21" s="60">
        <f t="shared" ref="E21:E29" si="7">+C21+D21</f>
        <v>1592308</v>
      </c>
      <c r="F21" s="61">
        <f t="shared" ref="F21:F34" si="8">E21/$E$36</f>
        <v>0.2647609781</v>
      </c>
      <c r="G21" s="77">
        <f t="shared" ref="G21:G35" si="9">D21*1000/E21</f>
        <v>12.94284774</v>
      </c>
      <c r="H21" s="76">
        <v>1563937.0</v>
      </c>
      <c r="I21" s="76">
        <v>22131.0</v>
      </c>
      <c r="J21" s="60">
        <v>1586068.0</v>
      </c>
      <c r="K21" s="62">
        <f t="shared" ref="K21:M21" si="6">C21-H21</f>
        <v>7762</v>
      </c>
      <c r="L21" s="62">
        <f t="shared" si="6"/>
        <v>-1522</v>
      </c>
      <c r="M21" s="62">
        <f t="shared" si="6"/>
        <v>6240</v>
      </c>
      <c r="N21" s="54"/>
    </row>
    <row r="22" ht="15.75" customHeight="1">
      <c r="A22" s="50" t="s">
        <v>98</v>
      </c>
      <c r="B22" s="75" t="s">
        <v>44</v>
      </c>
      <c r="C22" s="76">
        <v>1306012.0</v>
      </c>
      <c r="D22" s="76">
        <v>21878.0</v>
      </c>
      <c r="E22" s="60">
        <f t="shared" si="7"/>
        <v>1327890</v>
      </c>
      <c r="F22" s="61">
        <f t="shared" si="8"/>
        <v>0.2207948809</v>
      </c>
      <c r="G22" s="77">
        <f t="shared" si="9"/>
        <v>16.4757623</v>
      </c>
      <c r="H22" s="76">
        <v>1303392.0</v>
      </c>
      <c r="I22" s="76">
        <v>27087.0</v>
      </c>
      <c r="J22" s="60">
        <v>1330479.0</v>
      </c>
      <c r="K22" s="62">
        <f t="shared" ref="K22:M22" si="10">C22-H22</f>
        <v>2620</v>
      </c>
      <c r="L22" s="62">
        <f t="shared" si="10"/>
        <v>-5209</v>
      </c>
      <c r="M22" s="62">
        <f t="shared" si="10"/>
        <v>-2589</v>
      </c>
      <c r="N22" s="54"/>
    </row>
    <row r="23" ht="15.75" customHeight="1">
      <c r="A23" s="50" t="s">
        <v>99</v>
      </c>
      <c r="B23" s="75" t="s">
        <v>45</v>
      </c>
      <c r="C23" s="76">
        <v>994751.0</v>
      </c>
      <c r="D23" s="76">
        <v>9579.0</v>
      </c>
      <c r="E23" s="60">
        <f t="shared" si="7"/>
        <v>1004330</v>
      </c>
      <c r="F23" s="61">
        <f t="shared" si="8"/>
        <v>0.1669949489</v>
      </c>
      <c r="G23" s="78">
        <f t="shared" si="9"/>
        <v>9.537701751</v>
      </c>
      <c r="H23" s="76">
        <v>1001493.0</v>
      </c>
      <c r="I23" s="76">
        <v>8607.0</v>
      </c>
      <c r="J23" s="60">
        <v>1010100.0</v>
      </c>
      <c r="K23" s="62">
        <f t="shared" ref="K23:M23" si="11">C23-H23</f>
        <v>-6742</v>
      </c>
      <c r="L23" s="62">
        <f t="shared" si="11"/>
        <v>972</v>
      </c>
      <c r="M23" s="62">
        <f t="shared" si="11"/>
        <v>-5770</v>
      </c>
      <c r="N23" s="54"/>
    </row>
    <row r="24" ht="15.75" customHeight="1">
      <c r="A24" s="50" t="s">
        <v>100</v>
      </c>
      <c r="B24" s="75" t="s">
        <v>47</v>
      </c>
      <c r="C24" s="76">
        <v>846442.0</v>
      </c>
      <c r="D24" s="76">
        <v>11102.0</v>
      </c>
      <c r="E24" s="60">
        <f t="shared" si="7"/>
        <v>857544</v>
      </c>
      <c r="F24" s="61">
        <f t="shared" si="8"/>
        <v>0.1425881099</v>
      </c>
      <c r="G24" s="77">
        <f t="shared" si="9"/>
        <v>12.94627448</v>
      </c>
      <c r="H24" s="76">
        <v>839604.0</v>
      </c>
      <c r="I24" s="76">
        <v>12148.0</v>
      </c>
      <c r="J24" s="60">
        <v>851752.0</v>
      </c>
      <c r="K24" s="62">
        <f t="shared" ref="K24:M24" si="12">C24-H24</f>
        <v>6838</v>
      </c>
      <c r="L24" s="62">
        <f t="shared" si="12"/>
        <v>-1046</v>
      </c>
      <c r="M24" s="62">
        <f t="shared" si="12"/>
        <v>5792</v>
      </c>
      <c r="N24" s="54"/>
    </row>
    <row r="25" ht="15.75" customHeight="1">
      <c r="A25" s="50" t="s">
        <v>101</v>
      </c>
      <c r="B25" s="75" t="s">
        <v>49</v>
      </c>
      <c r="C25" s="76">
        <v>460838.0</v>
      </c>
      <c r="D25" s="76"/>
      <c r="E25" s="60">
        <f t="shared" si="7"/>
        <v>460838</v>
      </c>
      <c r="F25" s="61">
        <f t="shared" si="8"/>
        <v>0.07662582842</v>
      </c>
      <c r="G25" s="78">
        <f t="shared" si="9"/>
        <v>0</v>
      </c>
      <c r="H25" s="76">
        <v>462959.0</v>
      </c>
      <c r="I25" s="76"/>
      <c r="J25" s="60">
        <v>462959.0</v>
      </c>
      <c r="K25" s="62">
        <f t="shared" ref="K25:M25" si="13">C25-H25</f>
        <v>-2121</v>
      </c>
      <c r="L25" s="62">
        <f t="shared" si="13"/>
        <v>0</v>
      </c>
      <c r="M25" s="62">
        <f t="shared" si="13"/>
        <v>-2121</v>
      </c>
      <c r="N25" s="54"/>
    </row>
    <row r="26" ht="15.75" customHeight="1">
      <c r="A26" s="50" t="s">
        <v>102</v>
      </c>
      <c r="B26" s="75" t="s">
        <v>50</v>
      </c>
      <c r="C26" s="76">
        <v>428668.0</v>
      </c>
      <c r="D26" s="76">
        <v>298.0</v>
      </c>
      <c r="E26" s="60">
        <f t="shared" si="7"/>
        <v>428966</v>
      </c>
      <c r="F26" s="61">
        <f t="shared" si="8"/>
        <v>0.07132631232</v>
      </c>
      <c r="G26" s="78">
        <f t="shared" si="9"/>
        <v>0.694693752</v>
      </c>
      <c r="H26" s="76">
        <v>427080.0</v>
      </c>
      <c r="I26" s="76">
        <v>265.0</v>
      </c>
      <c r="J26" s="60">
        <v>427345.0</v>
      </c>
      <c r="K26" s="62">
        <f t="shared" ref="K26:M26" si="14">C26-H26</f>
        <v>1588</v>
      </c>
      <c r="L26" s="62">
        <f t="shared" si="14"/>
        <v>33</v>
      </c>
      <c r="M26" s="62">
        <f t="shared" si="14"/>
        <v>1621</v>
      </c>
      <c r="N26" s="54"/>
    </row>
    <row r="27" ht="15.75" customHeight="1">
      <c r="A27" s="50" t="s">
        <v>103</v>
      </c>
      <c r="B27" s="75" t="s">
        <v>51</v>
      </c>
      <c r="C27" s="76">
        <v>241807.0</v>
      </c>
      <c r="D27" s="76">
        <v>8576.0</v>
      </c>
      <c r="E27" s="60">
        <f t="shared" si="7"/>
        <v>250383</v>
      </c>
      <c r="F27" s="61">
        <f t="shared" si="8"/>
        <v>0.04163242788</v>
      </c>
      <c r="G27" s="77">
        <f t="shared" si="9"/>
        <v>34.25152666</v>
      </c>
      <c r="H27" s="76">
        <v>241837.0</v>
      </c>
      <c r="I27" s="76">
        <v>8416.0</v>
      </c>
      <c r="J27" s="60">
        <v>250253.0</v>
      </c>
      <c r="K27" s="62">
        <f t="shared" ref="K27:M27" si="15">C27-H27</f>
        <v>-30</v>
      </c>
      <c r="L27" s="62">
        <f t="shared" si="15"/>
        <v>160</v>
      </c>
      <c r="M27" s="62">
        <f t="shared" si="15"/>
        <v>130</v>
      </c>
      <c r="N27" s="54"/>
    </row>
    <row r="28" ht="15.75" customHeight="1">
      <c r="A28" s="50" t="s">
        <v>104</v>
      </c>
      <c r="B28" s="75" t="s">
        <v>53</v>
      </c>
      <c r="C28" s="76">
        <v>2769.0</v>
      </c>
      <c r="D28" s="76"/>
      <c r="E28" s="60">
        <f t="shared" si="7"/>
        <v>2769</v>
      </c>
      <c r="F28" s="61">
        <f t="shared" si="8"/>
        <v>0.0004604154148</v>
      </c>
      <c r="G28" s="78">
        <f t="shared" si="9"/>
        <v>0</v>
      </c>
      <c r="H28" s="76">
        <v>2777.0</v>
      </c>
      <c r="I28" s="76"/>
      <c r="J28" s="60">
        <v>2777.0</v>
      </c>
      <c r="K28" s="62">
        <f t="shared" ref="K28:M28" si="16">C28-H28</f>
        <v>-8</v>
      </c>
      <c r="L28" s="62">
        <f t="shared" si="16"/>
        <v>0</v>
      </c>
      <c r="M28" s="62">
        <f t="shared" si="16"/>
        <v>-8</v>
      </c>
      <c r="N28" s="54"/>
    </row>
    <row r="29" ht="15.75" customHeight="1">
      <c r="A29" s="50" t="s">
        <v>105</v>
      </c>
      <c r="B29" s="75" t="s">
        <v>52</v>
      </c>
      <c r="C29" s="76">
        <v>2097.0</v>
      </c>
      <c r="D29" s="76"/>
      <c r="E29" s="60">
        <f t="shared" si="7"/>
        <v>2097</v>
      </c>
      <c r="F29" s="61">
        <f t="shared" si="8"/>
        <v>0.0003486786294</v>
      </c>
      <c r="G29" s="78">
        <f t="shared" si="9"/>
        <v>0</v>
      </c>
      <c r="H29" s="76">
        <v>2118.0</v>
      </c>
      <c r="I29" s="76"/>
      <c r="J29" s="60">
        <v>2118.0</v>
      </c>
      <c r="K29" s="62">
        <f t="shared" ref="K29:M29" si="17">C29-H29</f>
        <v>-21</v>
      </c>
      <c r="L29" s="62">
        <f t="shared" si="17"/>
        <v>0</v>
      </c>
      <c r="M29" s="62">
        <f t="shared" si="17"/>
        <v>-21</v>
      </c>
      <c r="N29" s="54"/>
    </row>
    <row r="30" ht="15.75" customHeight="1">
      <c r="A30" s="63"/>
      <c r="B30" s="63" t="s">
        <v>67</v>
      </c>
      <c r="C30" s="39">
        <f t="shared" ref="C30:E30" si="18">SUM(C21:C29)</f>
        <v>5855083</v>
      </c>
      <c r="D30" s="39">
        <f t="shared" si="18"/>
        <v>72042</v>
      </c>
      <c r="E30" s="39">
        <f t="shared" si="18"/>
        <v>5927125</v>
      </c>
      <c r="F30" s="64">
        <f t="shared" si="8"/>
        <v>0.9855325804</v>
      </c>
      <c r="G30" s="79">
        <f t="shared" si="9"/>
        <v>12.15462809</v>
      </c>
      <c r="H30" s="39">
        <v>5845197.0</v>
      </c>
      <c r="I30" s="39">
        <v>78654.0</v>
      </c>
      <c r="J30" s="39">
        <v>5923851.0</v>
      </c>
      <c r="K30" s="80">
        <f t="shared" ref="K30:M30" si="19">C30-H30</f>
        <v>9886</v>
      </c>
      <c r="L30" s="80">
        <f t="shared" si="19"/>
        <v>-6612</v>
      </c>
      <c r="M30" s="80">
        <f t="shared" si="19"/>
        <v>3274</v>
      </c>
      <c r="N30" s="54"/>
    </row>
    <row r="31" ht="15.75" customHeight="1">
      <c r="A31" s="50" t="s">
        <v>106</v>
      </c>
      <c r="B31" s="34" t="s">
        <v>107</v>
      </c>
      <c r="C31" s="60">
        <v>57082.0</v>
      </c>
      <c r="D31" s="51">
        <v>233.0</v>
      </c>
      <c r="E31" s="60">
        <f t="shared" ref="E31:E34" si="21">SUM(C31:D31)</f>
        <v>57315</v>
      </c>
      <c r="F31" s="61">
        <f t="shared" si="8"/>
        <v>0.009530050378</v>
      </c>
      <c r="G31" s="77">
        <f t="shared" si="9"/>
        <v>4.065253424</v>
      </c>
      <c r="H31" s="60">
        <v>56531.0</v>
      </c>
      <c r="I31" s="51">
        <v>226.0</v>
      </c>
      <c r="J31" s="60">
        <v>56757.0</v>
      </c>
      <c r="K31" s="62">
        <f t="shared" ref="K31:M31" si="20">C31-H31</f>
        <v>551</v>
      </c>
      <c r="L31" s="62">
        <f t="shared" si="20"/>
        <v>7</v>
      </c>
      <c r="M31" s="62">
        <f t="shared" si="20"/>
        <v>558</v>
      </c>
      <c r="N31" s="54"/>
    </row>
    <row r="32" ht="15.75" customHeight="1">
      <c r="A32" s="50" t="s">
        <v>108</v>
      </c>
      <c r="B32" s="34" t="s">
        <v>77</v>
      </c>
      <c r="C32" s="60">
        <v>24736.0</v>
      </c>
      <c r="D32" s="60"/>
      <c r="E32" s="60">
        <f t="shared" si="21"/>
        <v>24736</v>
      </c>
      <c r="F32" s="61">
        <f t="shared" si="8"/>
        <v>0.004112977862</v>
      </c>
      <c r="G32" s="78">
        <f t="shared" si="9"/>
        <v>0</v>
      </c>
      <c r="H32" s="60">
        <v>24181.0</v>
      </c>
      <c r="I32" s="60"/>
      <c r="J32" s="60">
        <v>24181.0</v>
      </c>
      <c r="K32" s="62">
        <f t="shared" ref="K32:M32" si="22">C32-H32</f>
        <v>555</v>
      </c>
      <c r="L32" s="62">
        <f t="shared" si="22"/>
        <v>0</v>
      </c>
      <c r="M32" s="62">
        <f t="shared" si="22"/>
        <v>555</v>
      </c>
      <c r="N32" s="54"/>
    </row>
    <row r="33" ht="15.75" customHeight="1">
      <c r="A33" s="50" t="s">
        <v>109</v>
      </c>
      <c r="B33" s="34" t="s">
        <v>83</v>
      </c>
      <c r="C33" s="60">
        <v>4942.0</v>
      </c>
      <c r="D33" s="60"/>
      <c r="E33" s="60">
        <f t="shared" si="21"/>
        <v>4942</v>
      </c>
      <c r="F33" s="61">
        <f t="shared" si="8"/>
        <v>0.0008217309425</v>
      </c>
      <c r="G33" s="78">
        <f t="shared" si="9"/>
        <v>0</v>
      </c>
      <c r="H33" s="60">
        <v>4976.0</v>
      </c>
      <c r="I33" s="60"/>
      <c r="J33" s="60">
        <v>4976.0</v>
      </c>
      <c r="K33" s="62">
        <f t="shared" ref="K33:M33" si="23">C33-H33</f>
        <v>-34</v>
      </c>
      <c r="L33" s="62">
        <f t="shared" si="23"/>
        <v>0</v>
      </c>
      <c r="M33" s="62">
        <f t="shared" si="23"/>
        <v>-34</v>
      </c>
      <c r="N33" s="54"/>
    </row>
    <row r="34" ht="15.75" customHeight="1">
      <c r="A34" s="50" t="s">
        <v>110</v>
      </c>
      <c r="B34" s="34" t="s">
        <v>111</v>
      </c>
      <c r="C34" s="60">
        <v>16.0</v>
      </c>
      <c r="D34" s="60"/>
      <c r="E34" s="60">
        <f t="shared" si="21"/>
        <v>16</v>
      </c>
      <c r="F34" s="61">
        <f t="shared" si="8"/>
        <v>0.000002660399652</v>
      </c>
      <c r="G34" s="78">
        <f t="shared" si="9"/>
        <v>0</v>
      </c>
      <c r="H34" s="60">
        <v>25.0</v>
      </c>
      <c r="I34" s="60"/>
      <c r="J34" s="60">
        <v>25.0</v>
      </c>
      <c r="K34" s="62">
        <f t="shared" ref="K34:M34" si="24">C34-H34</f>
        <v>-9</v>
      </c>
      <c r="L34" s="62">
        <f t="shared" si="24"/>
        <v>0</v>
      </c>
      <c r="M34" s="62">
        <f t="shared" si="24"/>
        <v>-9</v>
      </c>
    </row>
    <row r="35" ht="15.75" customHeight="1">
      <c r="A35" s="63"/>
      <c r="B35" s="63" t="s">
        <v>84</v>
      </c>
      <c r="C35" s="39">
        <f t="shared" ref="C35:F35" si="25">SUM(C31:C34)</f>
        <v>86776</v>
      </c>
      <c r="D35" s="39">
        <f t="shared" si="25"/>
        <v>233</v>
      </c>
      <c r="E35" s="39">
        <f t="shared" si="25"/>
        <v>87009</v>
      </c>
      <c r="F35" s="64">
        <f t="shared" si="25"/>
        <v>0.01446741958</v>
      </c>
      <c r="G35" s="79">
        <f t="shared" si="9"/>
        <v>2.677883897</v>
      </c>
      <c r="H35" s="39">
        <v>85713.0</v>
      </c>
      <c r="I35" s="39">
        <v>226.0</v>
      </c>
      <c r="J35" s="39">
        <v>85939.0</v>
      </c>
      <c r="K35" s="80">
        <f t="shared" ref="K35:M35" si="26">C35-H35</f>
        <v>1063</v>
      </c>
      <c r="L35" s="80">
        <f t="shared" si="26"/>
        <v>7</v>
      </c>
      <c r="M35" s="80">
        <f t="shared" si="26"/>
        <v>1070</v>
      </c>
    </row>
    <row r="36" ht="15.75" customHeight="1">
      <c r="A36" s="81"/>
      <c r="B36" s="81" t="s">
        <v>56</v>
      </c>
      <c r="C36" s="82">
        <f t="shared" ref="C36:D36" si="27">+C30+C35</f>
        <v>5941859</v>
      </c>
      <c r="D36" s="82">
        <f t="shared" si="27"/>
        <v>72275</v>
      </c>
      <c r="E36" s="82">
        <f>E30+E35</f>
        <v>6014134</v>
      </c>
      <c r="F36" s="83">
        <v>1.0</v>
      </c>
      <c r="G36" s="84">
        <f>D36*1000/C36</f>
        <v>12.16370163</v>
      </c>
      <c r="H36" s="85">
        <f t="shared" ref="H36:J36" si="28">+H30+H35</f>
        <v>5930910</v>
      </c>
      <c r="I36" s="85">
        <f t="shared" si="28"/>
        <v>78880</v>
      </c>
      <c r="J36" s="85">
        <f t="shared" si="28"/>
        <v>6009790</v>
      </c>
      <c r="K36" s="86">
        <f t="shared" ref="K36:M36" si="29">C36-H36</f>
        <v>10949</v>
      </c>
      <c r="L36" s="86">
        <f t="shared" si="29"/>
        <v>-6605</v>
      </c>
      <c r="M36" s="86">
        <f t="shared" si="29"/>
        <v>4344</v>
      </c>
    </row>
    <row r="37" ht="15.75" customHeight="1">
      <c r="A37" s="5"/>
      <c r="B37" s="5"/>
      <c r="C37" s="5"/>
      <c r="D37" s="5"/>
      <c r="E37" s="5"/>
      <c r="F37" s="4"/>
      <c r="G37" s="23"/>
    </row>
    <row r="38" ht="15.75" customHeight="1">
      <c r="A38" s="21" t="s">
        <v>11</v>
      </c>
      <c r="B38" s="5"/>
      <c r="C38" s="5"/>
      <c r="D38" s="5"/>
      <c r="E38" s="87"/>
      <c r="F38" s="4"/>
      <c r="G38" s="23"/>
    </row>
    <row r="39" ht="15.75" customHeight="1">
      <c r="A39" s="21" t="s">
        <v>12</v>
      </c>
      <c r="B39" s="5"/>
      <c r="C39" s="5"/>
      <c r="D39" s="5"/>
      <c r="E39" s="5"/>
      <c r="F39" s="4"/>
      <c r="G39" s="23"/>
    </row>
    <row r="40" ht="15.75" customHeight="1">
      <c r="A40" s="21" t="s">
        <v>13</v>
      </c>
      <c r="B40" s="5"/>
      <c r="C40" s="5"/>
      <c r="D40" s="5"/>
      <c r="E40" s="5"/>
      <c r="F40" s="4"/>
      <c r="G40" s="23"/>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0"/>
    <col customWidth="1" min="2" max="2" width="17.57"/>
    <col customWidth="1" min="3" max="3" width="6.86"/>
    <col customWidth="1" min="4" max="4" width="19.14"/>
    <col customWidth="1" min="5" max="5" width="5.71"/>
    <col customWidth="1" min="6" max="6" width="14.14"/>
    <col customWidth="1" min="7" max="7" width="7.0"/>
    <col customWidth="1" min="8" max="8" width="12.14"/>
    <col customWidth="1" min="9" max="9" width="15.29"/>
    <col customWidth="1" min="10" max="26" width="12.14"/>
  </cols>
  <sheetData>
    <row r="1">
      <c r="A1" s="1" t="s">
        <v>112</v>
      </c>
      <c r="B1" s="88"/>
      <c r="C1" s="88"/>
      <c r="D1" s="3" t="s">
        <v>1</v>
      </c>
      <c r="E1" s="88"/>
      <c r="F1" s="5"/>
      <c r="G1" s="5"/>
      <c r="H1" s="5"/>
    </row>
    <row r="2">
      <c r="A2" s="41" t="s">
        <v>113</v>
      </c>
      <c r="B2" s="16" t="s">
        <v>114</v>
      </c>
      <c r="C2" s="16" t="s">
        <v>60</v>
      </c>
      <c r="D2" s="16" t="s">
        <v>115</v>
      </c>
      <c r="E2" s="16" t="s">
        <v>60</v>
      </c>
      <c r="F2" s="16" t="s">
        <v>116</v>
      </c>
      <c r="G2" s="16" t="s">
        <v>60</v>
      </c>
      <c r="H2" s="5"/>
      <c r="I2" s="16" t="s">
        <v>117</v>
      </c>
    </row>
    <row r="3">
      <c r="A3" s="89" t="s">
        <v>118</v>
      </c>
      <c r="B3" s="90">
        <v>523826.0</v>
      </c>
      <c r="C3" s="91">
        <f t="shared" ref="C3:C23" si="1">B3/I3</f>
        <v>0.887460123</v>
      </c>
      <c r="D3" s="92">
        <v>22482.0</v>
      </c>
      <c r="E3" s="91">
        <f t="shared" ref="E3:E23" si="2">D3/I3</f>
        <v>0.03808875177</v>
      </c>
      <c r="F3" s="92">
        <v>50678.0</v>
      </c>
      <c r="G3" s="91">
        <f t="shared" ref="G3:G23" si="3">F3/I3</f>
        <v>0.08585809814</v>
      </c>
      <c r="H3" s="5"/>
      <c r="I3" s="34">
        <v>590253.0</v>
      </c>
      <c r="K3" s="93"/>
    </row>
    <row r="4">
      <c r="A4" s="59" t="s">
        <v>119</v>
      </c>
      <c r="B4" s="94">
        <v>162209.0</v>
      </c>
      <c r="C4" s="35">
        <f t="shared" si="1"/>
        <v>0.8960437059</v>
      </c>
      <c r="D4" s="34">
        <v>5929.0</v>
      </c>
      <c r="E4" s="35">
        <f t="shared" si="2"/>
        <v>0.03275183949</v>
      </c>
      <c r="F4" s="34">
        <v>12457.0</v>
      </c>
      <c r="G4" s="35">
        <f t="shared" si="3"/>
        <v>0.06881255938</v>
      </c>
      <c r="H4" s="5"/>
      <c r="I4" s="34">
        <v>181028.0</v>
      </c>
      <c r="K4" s="93"/>
    </row>
    <row r="5">
      <c r="A5" s="59" t="s">
        <v>120</v>
      </c>
      <c r="B5" s="94">
        <v>62168.0</v>
      </c>
      <c r="C5" s="35">
        <f t="shared" si="1"/>
        <v>0.5882998656</v>
      </c>
      <c r="D5" s="34">
        <v>3478.0</v>
      </c>
      <c r="E5" s="35">
        <f t="shared" si="2"/>
        <v>0.03291254235</v>
      </c>
      <c r="F5" s="34">
        <v>41299.0</v>
      </c>
      <c r="G5" s="35">
        <f t="shared" si="3"/>
        <v>0.3908151485</v>
      </c>
      <c r="H5" s="5"/>
      <c r="I5" s="34">
        <v>105674.0</v>
      </c>
      <c r="K5" s="93"/>
    </row>
    <row r="6">
      <c r="A6" s="59" t="s">
        <v>121</v>
      </c>
      <c r="B6" s="94">
        <v>275069.0</v>
      </c>
      <c r="C6" s="35">
        <f t="shared" si="1"/>
        <v>0.6821082023</v>
      </c>
      <c r="D6" s="34">
        <v>10151.0</v>
      </c>
      <c r="E6" s="35">
        <f t="shared" si="2"/>
        <v>0.02517215812</v>
      </c>
      <c r="F6" s="34">
        <v>140041.0</v>
      </c>
      <c r="G6" s="35">
        <f t="shared" si="3"/>
        <v>0.3472696478</v>
      </c>
      <c r="H6" s="5"/>
      <c r="I6" s="34">
        <v>403263.0</v>
      </c>
      <c r="K6" s="93"/>
    </row>
    <row r="7">
      <c r="A7" s="59" t="s">
        <v>122</v>
      </c>
      <c r="B7" s="94">
        <v>226557.0</v>
      </c>
      <c r="C7" s="35">
        <f t="shared" si="1"/>
        <v>0.5472893647</v>
      </c>
      <c r="D7" s="34">
        <v>6170.0</v>
      </c>
      <c r="E7" s="35">
        <f t="shared" si="2"/>
        <v>0.01490474971</v>
      </c>
      <c r="F7" s="34">
        <v>161528.0</v>
      </c>
      <c r="G7" s="35">
        <f t="shared" si="3"/>
        <v>0.3902000667</v>
      </c>
      <c r="H7" s="5"/>
      <c r="I7" s="34">
        <v>413962.0</v>
      </c>
      <c r="K7" s="93"/>
    </row>
    <row r="8">
      <c r="A8" s="59" t="s">
        <v>123</v>
      </c>
      <c r="B8" s="94">
        <v>117543.0</v>
      </c>
      <c r="C8" s="35">
        <f t="shared" si="1"/>
        <v>0.6445303504</v>
      </c>
      <c r="D8" s="34">
        <v>7987.0</v>
      </c>
      <c r="E8" s="35">
        <f t="shared" si="2"/>
        <v>0.04379558041</v>
      </c>
      <c r="F8" s="34">
        <v>53483.0</v>
      </c>
      <c r="G8" s="35">
        <f t="shared" si="3"/>
        <v>0.2932664364</v>
      </c>
      <c r="H8" s="5"/>
      <c r="I8" s="34">
        <v>182370.0</v>
      </c>
      <c r="K8" s="93"/>
    </row>
    <row r="9">
      <c r="A9" s="59" t="s">
        <v>124</v>
      </c>
      <c r="B9" s="94">
        <v>488465.0</v>
      </c>
      <c r="C9" s="35">
        <f t="shared" si="1"/>
        <v>0.6758338533</v>
      </c>
      <c r="D9" s="34">
        <v>11827.0</v>
      </c>
      <c r="E9" s="35">
        <f t="shared" si="2"/>
        <v>0.01636368416</v>
      </c>
      <c r="F9" s="34">
        <v>229133.0</v>
      </c>
      <c r="G9" s="35">
        <f t="shared" si="3"/>
        <v>0.3170254539</v>
      </c>
      <c r="H9" s="5"/>
      <c r="I9" s="34">
        <v>722759.0</v>
      </c>
      <c r="K9" s="93"/>
    </row>
    <row r="10">
      <c r="A10" s="59" t="s">
        <v>125</v>
      </c>
      <c r="B10" s="94">
        <v>768493.0</v>
      </c>
      <c r="C10" s="35">
        <f t="shared" si="1"/>
        <v>0.7532258649</v>
      </c>
      <c r="D10" s="34">
        <v>45645.0</v>
      </c>
      <c r="E10" s="35">
        <f t="shared" si="2"/>
        <v>0.0447382014</v>
      </c>
      <c r="F10" s="34">
        <v>219612.0</v>
      </c>
      <c r="G10" s="35">
        <f t="shared" si="3"/>
        <v>0.2152491157</v>
      </c>
      <c r="H10" s="5"/>
      <c r="I10" s="34">
        <v>1020269.0</v>
      </c>
      <c r="K10" s="93"/>
    </row>
    <row r="11">
      <c r="A11" s="59" t="s">
        <v>126</v>
      </c>
      <c r="B11" s="94">
        <v>353014.0</v>
      </c>
      <c r="C11" s="35">
        <f t="shared" si="1"/>
        <v>0.8752485558</v>
      </c>
      <c r="D11" s="34">
        <v>13075.0</v>
      </c>
      <c r="E11" s="35">
        <f t="shared" si="2"/>
        <v>0.03241762329</v>
      </c>
      <c r="F11" s="34">
        <v>42281.0</v>
      </c>
      <c r="G11" s="35">
        <f t="shared" si="3"/>
        <v>0.104829792</v>
      </c>
      <c r="H11" s="5"/>
      <c r="I11" s="34">
        <v>403330.0</v>
      </c>
      <c r="K11" s="93"/>
    </row>
    <row r="12">
      <c r="A12" s="59" t="s">
        <v>127</v>
      </c>
      <c r="B12" s="94">
        <v>683705.0</v>
      </c>
      <c r="C12" s="35">
        <f t="shared" si="1"/>
        <v>0.8485103088</v>
      </c>
      <c r="D12" s="34">
        <v>28782.0</v>
      </c>
      <c r="E12" s="35">
        <f t="shared" si="2"/>
        <v>0.0357198261</v>
      </c>
      <c r="F12" s="34">
        <v>128744.0</v>
      </c>
      <c r="G12" s="35">
        <f t="shared" si="3"/>
        <v>0.1597774057</v>
      </c>
      <c r="H12" s="5"/>
      <c r="I12" s="34">
        <v>805771.0</v>
      </c>
      <c r="K12" s="93"/>
    </row>
    <row r="13">
      <c r="A13" s="59" t="s">
        <v>128</v>
      </c>
      <c r="B13" s="94">
        <v>1096849.0</v>
      </c>
      <c r="C13" s="35">
        <f t="shared" si="1"/>
        <v>0.8398183844</v>
      </c>
      <c r="D13" s="34">
        <v>43572.0</v>
      </c>
      <c r="E13" s="35">
        <f t="shared" si="2"/>
        <v>0.03336153531</v>
      </c>
      <c r="F13" s="34">
        <v>160753.0</v>
      </c>
      <c r="G13" s="35">
        <f t="shared" si="3"/>
        <v>0.1230828717</v>
      </c>
      <c r="H13" s="5"/>
      <c r="I13" s="34">
        <v>1306055.0</v>
      </c>
      <c r="K13" s="93"/>
    </row>
    <row r="14">
      <c r="A14" s="59" t="s">
        <v>129</v>
      </c>
      <c r="B14" s="94">
        <v>127862.0</v>
      </c>
      <c r="C14" s="35">
        <f t="shared" si="1"/>
        <v>0.8198857333</v>
      </c>
      <c r="D14" s="34">
        <v>4903.0</v>
      </c>
      <c r="E14" s="35">
        <f t="shared" si="2"/>
        <v>0.03143936236</v>
      </c>
      <c r="F14" s="34">
        <v>16977.0</v>
      </c>
      <c r="G14" s="35">
        <f t="shared" si="3"/>
        <v>0.1088611166</v>
      </c>
      <c r="H14" s="5"/>
      <c r="I14" s="34">
        <v>155951.0</v>
      </c>
      <c r="K14" s="93"/>
    </row>
    <row r="15">
      <c r="A15" s="59" t="s">
        <v>130</v>
      </c>
      <c r="B15" s="94">
        <v>160300.0</v>
      </c>
      <c r="C15" s="35">
        <f t="shared" si="1"/>
        <v>0.9952441856</v>
      </c>
      <c r="D15" s="34">
        <v>10616.0</v>
      </c>
      <c r="E15" s="35">
        <f t="shared" si="2"/>
        <v>0.06591086884</v>
      </c>
      <c r="F15" s="34">
        <v>5041.0</v>
      </c>
      <c r="G15" s="35">
        <f t="shared" si="3"/>
        <v>0.03129772888</v>
      </c>
      <c r="H15" s="5"/>
      <c r="I15" s="34">
        <v>161066.0</v>
      </c>
      <c r="J15" s="4"/>
      <c r="K15" s="93"/>
      <c r="L15" s="4"/>
      <c r="M15" s="4"/>
      <c r="N15" s="4"/>
      <c r="O15" s="4"/>
      <c r="P15" s="4"/>
      <c r="Q15" s="4"/>
      <c r="R15" s="4"/>
      <c r="S15" s="4"/>
      <c r="T15" s="4"/>
      <c r="U15" s="4"/>
      <c r="V15" s="4"/>
      <c r="W15" s="4"/>
      <c r="X15" s="4"/>
      <c r="Y15" s="4"/>
      <c r="Z15" s="4"/>
    </row>
    <row r="16">
      <c r="A16" s="59" t="s">
        <v>131</v>
      </c>
      <c r="B16" s="94">
        <v>49466.0</v>
      </c>
      <c r="C16" s="35">
        <f t="shared" si="1"/>
        <v>0.6095249831</v>
      </c>
      <c r="D16" s="34">
        <v>2262.0</v>
      </c>
      <c r="E16" s="35">
        <f t="shared" si="2"/>
        <v>0.02787258949</v>
      </c>
      <c r="F16" s="34">
        <v>22991.0</v>
      </c>
      <c r="G16" s="35">
        <f t="shared" si="3"/>
        <v>0.2832973939</v>
      </c>
      <c r="H16" s="5"/>
      <c r="I16" s="34">
        <v>81155.0</v>
      </c>
      <c r="K16" s="93"/>
    </row>
    <row r="17">
      <c r="A17" s="59" t="s">
        <v>132</v>
      </c>
      <c r="B17" s="94">
        <v>64114.0</v>
      </c>
      <c r="C17" s="35">
        <f t="shared" si="1"/>
        <v>0.7598155983</v>
      </c>
      <c r="D17" s="34">
        <v>3492.0</v>
      </c>
      <c r="E17" s="35">
        <f t="shared" si="2"/>
        <v>0.04138372382</v>
      </c>
      <c r="F17" s="34">
        <v>15491.0</v>
      </c>
      <c r="G17" s="35">
        <f t="shared" si="3"/>
        <v>0.1835839822</v>
      </c>
      <c r="H17" s="5"/>
      <c r="I17" s="34">
        <v>84381.0</v>
      </c>
      <c r="K17" s="93"/>
    </row>
    <row r="18">
      <c r="A18" s="59" t="s">
        <v>133</v>
      </c>
      <c r="B18" s="94">
        <v>213482.0</v>
      </c>
      <c r="C18" s="35">
        <f t="shared" si="1"/>
        <v>0.8402156801</v>
      </c>
      <c r="D18" s="34">
        <v>9747.0</v>
      </c>
      <c r="E18" s="35">
        <f t="shared" si="2"/>
        <v>0.03836193325</v>
      </c>
      <c r="F18" s="34">
        <v>33290.0</v>
      </c>
      <c r="G18" s="35">
        <f t="shared" si="3"/>
        <v>0.1310217254</v>
      </c>
      <c r="H18" s="5"/>
      <c r="I18" s="34">
        <v>254080.0</v>
      </c>
      <c r="K18" s="93"/>
    </row>
    <row r="19">
      <c r="A19" s="59" t="s">
        <v>134</v>
      </c>
      <c r="B19" s="94">
        <v>11968.0</v>
      </c>
      <c r="C19" s="35">
        <f t="shared" si="1"/>
        <v>0.6448623309</v>
      </c>
      <c r="D19" s="34">
        <v>370.0</v>
      </c>
      <c r="E19" s="35">
        <f t="shared" si="2"/>
        <v>0.01993641899</v>
      </c>
      <c r="F19" s="34">
        <v>6994.0</v>
      </c>
      <c r="G19" s="35">
        <f t="shared" si="3"/>
        <v>0.3768522011</v>
      </c>
      <c r="H19" s="5"/>
      <c r="I19" s="34">
        <v>18559.0</v>
      </c>
      <c r="K19" s="93"/>
    </row>
    <row r="20">
      <c r="A20" s="59" t="s">
        <v>135</v>
      </c>
      <c r="B20" s="94">
        <v>245189.0</v>
      </c>
      <c r="C20" s="35">
        <f t="shared" si="1"/>
        <v>0.6353379854</v>
      </c>
      <c r="D20" s="34">
        <v>9753.0</v>
      </c>
      <c r="E20" s="35">
        <f t="shared" si="2"/>
        <v>0.0252721426</v>
      </c>
      <c r="F20" s="34">
        <v>133156.0</v>
      </c>
      <c r="G20" s="35">
        <f t="shared" si="3"/>
        <v>0.3450361345</v>
      </c>
      <c r="H20" s="5"/>
      <c r="I20" s="34">
        <v>385919.0</v>
      </c>
      <c r="K20" s="93"/>
    </row>
    <row r="21" ht="15.75" customHeight="1">
      <c r="A21" s="59" t="s">
        <v>136</v>
      </c>
      <c r="B21" s="94">
        <v>382562.0</v>
      </c>
      <c r="C21" s="35">
        <f t="shared" si="1"/>
        <v>0.5813013875</v>
      </c>
      <c r="D21" s="34">
        <v>9515.0</v>
      </c>
      <c r="E21" s="35">
        <f t="shared" si="2"/>
        <v>0.01445800341</v>
      </c>
      <c r="F21" s="34">
        <v>269628.0</v>
      </c>
      <c r="G21" s="35">
        <f t="shared" si="3"/>
        <v>0.4096986384</v>
      </c>
      <c r="H21" s="5"/>
      <c r="I21" s="34">
        <v>658113.0</v>
      </c>
      <c r="K21" s="93"/>
    </row>
    <row r="22" ht="15.75" customHeight="1">
      <c r="A22" s="59" t="s">
        <v>137</v>
      </c>
      <c r="B22" s="94">
        <v>1293.0</v>
      </c>
      <c r="C22" s="35">
        <f t="shared" si="1"/>
        <v>0.3281725888</v>
      </c>
      <c r="D22" s="51">
        <v>44.0</v>
      </c>
      <c r="E22" s="35">
        <f t="shared" si="2"/>
        <v>0.01116751269</v>
      </c>
      <c r="F22" s="34">
        <v>1964.0</v>
      </c>
      <c r="G22" s="35">
        <f t="shared" si="3"/>
        <v>0.4984771574</v>
      </c>
      <c r="H22" s="5"/>
      <c r="I22" s="34">
        <v>3940.0</v>
      </c>
      <c r="K22" s="93"/>
    </row>
    <row r="23" ht="15.75" customHeight="1">
      <c r="A23" s="67" t="s">
        <v>56</v>
      </c>
      <c r="B23" s="68">
        <f>SUM(B3:B22)</f>
        <v>6014134</v>
      </c>
      <c r="C23" s="95">
        <f t="shared" si="1"/>
        <v>0.7576481834</v>
      </c>
      <c r="D23" s="68">
        <f>SUM(D3:D22)</f>
        <v>249800</v>
      </c>
      <c r="E23" s="95">
        <f t="shared" si="2"/>
        <v>0.03146928822</v>
      </c>
      <c r="F23" s="68">
        <f>SUM(F3:F22)</f>
        <v>1745541</v>
      </c>
      <c r="G23" s="95">
        <f t="shared" si="3"/>
        <v>0.219899651</v>
      </c>
      <c r="H23" s="5"/>
      <c r="I23" s="68">
        <f>SUM(I3:I22)</f>
        <v>7937898</v>
      </c>
      <c r="K23" s="93"/>
    </row>
    <row r="24" ht="15.75" customHeight="1">
      <c r="A24" s="5"/>
      <c r="B24" s="5"/>
      <c r="C24" s="5"/>
      <c r="D24" s="5"/>
      <c r="E24" s="5"/>
      <c r="F24" s="5"/>
      <c r="G24" s="5"/>
      <c r="H24" s="5"/>
      <c r="I24" s="5"/>
    </row>
    <row r="25" ht="15.75" customHeight="1">
      <c r="A25" s="1" t="s">
        <v>138</v>
      </c>
      <c r="B25" s="5"/>
      <c r="C25" s="5"/>
      <c r="D25" s="5"/>
      <c r="E25" s="5"/>
      <c r="F25" s="5"/>
      <c r="G25" s="5"/>
      <c r="H25" s="5"/>
      <c r="I25" s="5"/>
    </row>
    <row r="26" ht="15.75" customHeight="1">
      <c r="A26" s="96" t="s">
        <v>139</v>
      </c>
      <c r="B26" s="96" t="s">
        <v>114</v>
      </c>
      <c r="C26" s="96" t="s">
        <v>60</v>
      </c>
      <c r="D26" s="96" t="s">
        <v>115</v>
      </c>
      <c r="E26" s="96" t="s">
        <v>60</v>
      </c>
      <c r="F26" s="16" t="s">
        <v>116</v>
      </c>
      <c r="G26" s="96" t="s">
        <v>60</v>
      </c>
      <c r="H26" s="5"/>
      <c r="I26" s="96" t="str">
        <f>I2</f>
        <v>PROYECCIÓN DANE 2025 (recalculada)</v>
      </c>
    </row>
    <row r="27" ht="15.75" customHeight="1">
      <c r="A27" s="97" t="s">
        <v>140</v>
      </c>
      <c r="B27" s="98">
        <f>SUM(B28:B33)</f>
        <v>707974</v>
      </c>
      <c r="C27" s="99">
        <f t="shared" ref="C27:C50" si="4">B27/I27</f>
        <v>0.6561688158</v>
      </c>
      <c r="D27" s="98">
        <f>SUM(D28:D33)</f>
        <v>29506</v>
      </c>
      <c r="E27" s="99">
        <f t="shared" ref="E27:E50" si="5">D27/I27</f>
        <v>0.02734693234</v>
      </c>
      <c r="F27" s="98">
        <f>SUM(F28:F33)</f>
        <v>359972</v>
      </c>
      <c r="G27" s="99">
        <f t="shared" ref="G27:G50" si="6">F27/I27</f>
        <v>0.3336314624</v>
      </c>
      <c r="H27" s="5"/>
      <c r="I27" s="98">
        <f>SUM(I28:I33)</f>
        <v>1078951</v>
      </c>
    </row>
    <row r="28" ht="15.75" customHeight="1">
      <c r="A28" s="59" t="s">
        <v>141</v>
      </c>
      <c r="B28" s="34">
        <f>B17</f>
        <v>64114</v>
      </c>
      <c r="C28" s="35">
        <f t="shared" si="4"/>
        <v>0.7598155983</v>
      </c>
      <c r="D28" s="34">
        <f>D17</f>
        <v>3492</v>
      </c>
      <c r="E28" s="35">
        <f t="shared" si="5"/>
        <v>0.04138372382</v>
      </c>
      <c r="F28" s="34">
        <f>F17</f>
        <v>15491</v>
      </c>
      <c r="G28" s="35">
        <f t="shared" si="6"/>
        <v>0.1835839822</v>
      </c>
      <c r="H28" s="5"/>
      <c r="I28" s="34">
        <f>I17</f>
        <v>84381</v>
      </c>
    </row>
    <row r="29" ht="15.75" customHeight="1">
      <c r="A29" s="59" t="s">
        <v>142</v>
      </c>
      <c r="B29" s="34">
        <f>B19</f>
        <v>11968</v>
      </c>
      <c r="C29" s="35">
        <f t="shared" si="4"/>
        <v>0.6448623309</v>
      </c>
      <c r="D29" s="34">
        <f>D19</f>
        <v>370</v>
      </c>
      <c r="E29" s="35">
        <f t="shared" si="5"/>
        <v>0.01993641899</v>
      </c>
      <c r="F29" s="34">
        <f>F19</f>
        <v>6994</v>
      </c>
      <c r="G29" s="35">
        <f t="shared" si="6"/>
        <v>0.3768522011</v>
      </c>
      <c r="H29" s="5"/>
      <c r="I29" s="34">
        <f>I19</f>
        <v>18559</v>
      </c>
    </row>
    <row r="30" ht="15.75" customHeight="1">
      <c r="A30" s="59" t="s">
        <v>143</v>
      </c>
      <c r="B30" s="34">
        <f>B16</f>
        <v>49466</v>
      </c>
      <c r="C30" s="35">
        <f t="shared" si="4"/>
        <v>0.6095249831</v>
      </c>
      <c r="D30" s="34">
        <f>D16</f>
        <v>2262</v>
      </c>
      <c r="E30" s="35">
        <f t="shared" si="5"/>
        <v>0.02787258949</v>
      </c>
      <c r="F30" s="34">
        <f>F16</f>
        <v>22991</v>
      </c>
      <c r="G30" s="35">
        <f t="shared" si="6"/>
        <v>0.2832973939</v>
      </c>
      <c r="H30" s="5"/>
      <c r="I30" s="34">
        <f>I16</f>
        <v>81155</v>
      </c>
    </row>
    <row r="31" ht="15.75" customHeight="1">
      <c r="A31" s="59" t="s">
        <v>144</v>
      </c>
      <c r="B31" s="34">
        <f>B20</f>
        <v>245189</v>
      </c>
      <c r="C31" s="35">
        <f t="shared" si="4"/>
        <v>0.6353379854</v>
      </c>
      <c r="D31" s="34">
        <f>D20</f>
        <v>9753</v>
      </c>
      <c r="E31" s="35">
        <f t="shared" si="5"/>
        <v>0.0252721426</v>
      </c>
      <c r="F31" s="34">
        <f>F20</f>
        <v>133156</v>
      </c>
      <c r="G31" s="35">
        <f t="shared" si="6"/>
        <v>0.3450361345</v>
      </c>
      <c r="H31" s="5"/>
      <c r="I31" s="34">
        <f>I20</f>
        <v>385919</v>
      </c>
    </row>
    <row r="32" ht="15.75" customHeight="1">
      <c r="A32" s="59" t="s">
        <v>145</v>
      </c>
      <c r="B32" s="34">
        <f>B6</f>
        <v>275069</v>
      </c>
      <c r="C32" s="35">
        <f t="shared" si="4"/>
        <v>0.6821082023</v>
      </c>
      <c r="D32" s="34">
        <f>D6</f>
        <v>10151</v>
      </c>
      <c r="E32" s="35">
        <f t="shared" si="5"/>
        <v>0.02517215812</v>
      </c>
      <c r="F32" s="34">
        <f>F6</f>
        <v>140041</v>
      </c>
      <c r="G32" s="35">
        <f t="shared" si="6"/>
        <v>0.3472696478</v>
      </c>
      <c r="H32" s="5"/>
      <c r="I32" s="34">
        <f>I6</f>
        <v>403263</v>
      </c>
    </row>
    <row r="33" ht="15.75" customHeight="1">
      <c r="A33" s="59" t="s">
        <v>146</v>
      </c>
      <c r="B33" s="34">
        <f>B5</f>
        <v>62168</v>
      </c>
      <c r="C33" s="35">
        <f t="shared" si="4"/>
        <v>0.5882998656</v>
      </c>
      <c r="D33" s="34">
        <f>D5</f>
        <v>3478</v>
      </c>
      <c r="E33" s="35">
        <f t="shared" si="5"/>
        <v>0.03291254235</v>
      </c>
      <c r="F33" s="34">
        <f>F5</f>
        <v>41299</v>
      </c>
      <c r="G33" s="35">
        <f t="shared" si="6"/>
        <v>0.3908151485</v>
      </c>
      <c r="H33" s="5"/>
      <c r="I33" s="34">
        <f>I5</f>
        <v>105674</v>
      </c>
    </row>
    <row r="34" ht="15.75" customHeight="1">
      <c r="A34" s="97" t="s">
        <v>147</v>
      </c>
      <c r="B34" s="98">
        <f>SUM(B35:B40)</f>
        <v>2754751</v>
      </c>
      <c r="C34" s="99">
        <f t="shared" si="4"/>
        <v>0.8608263305</v>
      </c>
      <c r="D34" s="98">
        <f>SUM(D35:D40)</f>
        <v>116284</v>
      </c>
      <c r="E34" s="99">
        <f t="shared" si="5"/>
        <v>0.03633734193</v>
      </c>
      <c r="F34" s="98">
        <f>SUM(F35:F40)</f>
        <v>374650</v>
      </c>
      <c r="G34" s="99">
        <f t="shared" si="6"/>
        <v>0.1170735884</v>
      </c>
      <c r="H34" s="5"/>
      <c r="I34" s="98">
        <f>SUM(I35:I40)</f>
        <v>3200124</v>
      </c>
    </row>
    <row r="35" ht="15.75" customHeight="1">
      <c r="A35" s="59" t="s">
        <v>148</v>
      </c>
      <c r="B35" s="34">
        <f>B14</f>
        <v>127862</v>
      </c>
      <c r="C35" s="35">
        <f t="shared" si="4"/>
        <v>0.8198857333</v>
      </c>
      <c r="D35" s="34">
        <f>D14</f>
        <v>4903</v>
      </c>
      <c r="E35" s="35">
        <f t="shared" si="5"/>
        <v>0.03143936236</v>
      </c>
      <c r="F35" s="34">
        <f>F14</f>
        <v>16977</v>
      </c>
      <c r="G35" s="35">
        <f t="shared" si="6"/>
        <v>0.1088611166</v>
      </c>
      <c r="H35" s="5"/>
      <c r="I35" s="34">
        <f>I14</f>
        <v>155951</v>
      </c>
    </row>
    <row r="36" ht="15.75" customHeight="1">
      <c r="A36" s="59" t="s">
        <v>149</v>
      </c>
      <c r="B36" s="34">
        <f>B4</f>
        <v>162209</v>
      </c>
      <c r="C36" s="35">
        <f t="shared" si="4"/>
        <v>0.8960437059</v>
      </c>
      <c r="D36" s="34">
        <f>D4</f>
        <v>5929</v>
      </c>
      <c r="E36" s="35">
        <f t="shared" si="5"/>
        <v>0.03275183949</v>
      </c>
      <c r="F36" s="34">
        <f>F4</f>
        <v>12457</v>
      </c>
      <c r="G36" s="35">
        <f t="shared" si="6"/>
        <v>0.06881255938</v>
      </c>
      <c r="H36" s="5"/>
      <c r="I36" s="34">
        <f>I4</f>
        <v>181028</v>
      </c>
    </row>
    <row r="37" ht="15.75" customHeight="1">
      <c r="A37" s="59" t="s">
        <v>150</v>
      </c>
      <c r="B37" s="34">
        <f t="shared" ref="B37:B38" si="7">B12</f>
        <v>683705</v>
      </c>
      <c r="C37" s="35">
        <f t="shared" si="4"/>
        <v>0.8485103088</v>
      </c>
      <c r="D37" s="34">
        <f t="shared" ref="D37:D38" si="8">D12</f>
        <v>28782</v>
      </c>
      <c r="E37" s="35">
        <f t="shared" si="5"/>
        <v>0.0357198261</v>
      </c>
      <c r="F37" s="34">
        <f t="shared" ref="F37:F38" si="9">F12</f>
        <v>128744</v>
      </c>
      <c r="G37" s="35">
        <f t="shared" si="6"/>
        <v>0.1597774057</v>
      </c>
      <c r="H37" s="5"/>
      <c r="I37" s="34">
        <f t="shared" ref="I37:I38" si="10">I12</f>
        <v>805771</v>
      </c>
    </row>
    <row r="38" ht="15.75" customHeight="1">
      <c r="A38" s="59" t="s">
        <v>151</v>
      </c>
      <c r="B38" s="34">
        <f t="shared" si="7"/>
        <v>1096849</v>
      </c>
      <c r="C38" s="35">
        <f t="shared" si="4"/>
        <v>0.8398183844</v>
      </c>
      <c r="D38" s="34">
        <f t="shared" si="8"/>
        <v>43572</v>
      </c>
      <c r="E38" s="35">
        <f t="shared" si="5"/>
        <v>0.03336153531</v>
      </c>
      <c r="F38" s="34">
        <f t="shared" si="9"/>
        <v>160753</v>
      </c>
      <c r="G38" s="35">
        <f t="shared" si="6"/>
        <v>0.1230828717</v>
      </c>
      <c r="H38" s="5"/>
      <c r="I38" s="34">
        <f t="shared" si="10"/>
        <v>1306055</v>
      </c>
    </row>
    <row r="39" ht="15.75" customHeight="1">
      <c r="A39" s="59" t="s">
        <v>152</v>
      </c>
      <c r="B39" s="34">
        <f>B15</f>
        <v>160300</v>
      </c>
      <c r="C39" s="35">
        <f t="shared" si="4"/>
        <v>0.9952441856</v>
      </c>
      <c r="D39" s="34">
        <f>D15</f>
        <v>10616</v>
      </c>
      <c r="E39" s="35">
        <f t="shared" si="5"/>
        <v>0.06591086884</v>
      </c>
      <c r="F39" s="34">
        <f>F15</f>
        <v>5041</v>
      </c>
      <c r="G39" s="35">
        <f t="shared" si="6"/>
        <v>0.03129772888</v>
      </c>
      <c r="H39" s="5"/>
      <c r="I39" s="34">
        <f>I15</f>
        <v>161066</v>
      </c>
    </row>
    <row r="40" ht="15.75" customHeight="1">
      <c r="A40" s="59" t="s">
        <v>153</v>
      </c>
      <c r="B40" s="34">
        <f>B3</f>
        <v>523826</v>
      </c>
      <c r="C40" s="35">
        <f t="shared" si="4"/>
        <v>0.887460123</v>
      </c>
      <c r="D40" s="34">
        <f>D3</f>
        <v>22482</v>
      </c>
      <c r="E40" s="35">
        <f t="shared" si="5"/>
        <v>0.03808875177</v>
      </c>
      <c r="F40" s="34">
        <f>F3</f>
        <v>50678</v>
      </c>
      <c r="G40" s="35">
        <f t="shared" si="6"/>
        <v>0.08585809814</v>
      </c>
      <c r="H40" s="5"/>
      <c r="I40" s="34">
        <f>I3</f>
        <v>590253</v>
      </c>
    </row>
    <row r="41" ht="15.75" customHeight="1">
      <c r="A41" s="97" t="s">
        <v>154</v>
      </c>
      <c r="B41" s="98">
        <f>SUM(B42:B45)</f>
        <v>727955</v>
      </c>
      <c r="C41" s="99">
        <f t="shared" si="4"/>
        <v>0.5784835325</v>
      </c>
      <c r="D41" s="98">
        <f>SUM(D42:D45)</f>
        <v>23716</v>
      </c>
      <c r="E41" s="99">
        <f t="shared" si="5"/>
        <v>0.01884637849</v>
      </c>
      <c r="F41" s="98">
        <f>SUM(F42:F45)</f>
        <v>486603</v>
      </c>
      <c r="G41" s="99">
        <f t="shared" si="6"/>
        <v>0.3866884936</v>
      </c>
      <c r="H41" s="5"/>
      <c r="I41" s="98">
        <f>SUM(I42:I45)</f>
        <v>1258385</v>
      </c>
    </row>
    <row r="42" ht="15.75" customHeight="1">
      <c r="A42" s="59" t="s">
        <v>155</v>
      </c>
      <c r="B42" s="34">
        <f t="shared" ref="B42:B43" si="11">B21</f>
        <v>382562</v>
      </c>
      <c r="C42" s="35">
        <f t="shared" si="4"/>
        <v>0.5813013875</v>
      </c>
      <c r="D42" s="34">
        <f t="shared" ref="D42:D43" si="12">D21</f>
        <v>9515</v>
      </c>
      <c r="E42" s="35">
        <f t="shared" si="5"/>
        <v>0.01445800341</v>
      </c>
      <c r="F42" s="34">
        <f t="shared" ref="F42:F43" si="13">F21</f>
        <v>269628</v>
      </c>
      <c r="G42" s="35">
        <f t="shared" si="6"/>
        <v>0.4096986384</v>
      </c>
      <c r="H42" s="5"/>
      <c r="I42" s="34">
        <f t="shared" ref="I42:I43" si="14">I21</f>
        <v>658113</v>
      </c>
    </row>
    <row r="43" ht="15.75" customHeight="1">
      <c r="A43" s="59" t="s">
        <v>156</v>
      </c>
      <c r="B43" s="34">
        <f t="shared" si="11"/>
        <v>1293</v>
      </c>
      <c r="C43" s="35">
        <f t="shared" si="4"/>
        <v>0.3281725888</v>
      </c>
      <c r="D43" s="34">
        <f t="shared" si="12"/>
        <v>44</v>
      </c>
      <c r="E43" s="35">
        <f t="shared" si="5"/>
        <v>0.01116751269</v>
      </c>
      <c r="F43" s="34">
        <f t="shared" si="13"/>
        <v>1964</v>
      </c>
      <c r="G43" s="35">
        <f t="shared" si="6"/>
        <v>0.4984771574</v>
      </c>
      <c r="H43" s="5"/>
      <c r="I43" s="34">
        <f t="shared" si="14"/>
        <v>3940</v>
      </c>
    </row>
    <row r="44" ht="15.75" customHeight="1">
      <c r="A44" s="59" t="s">
        <v>157</v>
      </c>
      <c r="B44" s="34">
        <f>B8</f>
        <v>117543</v>
      </c>
      <c r="C44" s="35">
        <f t="shared" si="4"/>
        <v>0.6445303504</v>
      </c>
      <c r="D44" s="34">
        <f>D8</f>
        <v>7987</v>
      </c>
      <c r="E44" s="35">
        <f t="shared" si="5"/>
        <v>0.04379558041</v>
      </c>
      <c r="F44" s="34">
        <f>F8</f>
        <v>53483</v>
      </c>
      <c r="G44" s="35">
        <f t="shared" si="6"/>
        <v>0.2932664364</v>
      </c>
      <c r="H44" s="5"/>
      <c r="I44" s="34">
        <f>I8</f>
        <v>182370</v>
      </c>
    </row>
    <row r="45" ht="15.75" customHeight="1">
      <c r="A45" s="59" t="s">
        <v>158</v>
      </c>
      <c r="B45" s="34">
        <f>B7</f>
        <v>226557</v>
      </c>
      <c r="C45" s="35">
        <f t="shared" si="4"/>
        <v>0.5472893647</v>
      </c>
      <c r="D45" s="34">
        <f>D7</f>
        <v>6170</v>
      </c>
      <c r="E45" s="35">
        <f t="shared" si="5"/>
        <v>0.01490474971</v>
      </c>
      <c r="F45" s="34">
        <f>F7</f>
        <v>161528</v>
      </c>
      <c r="G45" s="35">
        <f t="shared" si="6"/>
        <v>0.3902000667</v>
      </c>
      <c r="H45" s="5"/>
      <c r="I45" s="34">
        <f>I7</f>
        <v>413962</v>
      </c>
    </row>
    <row r="46" ht="15.75" customHeight="1">
      <c r="A46" s="97" t="s">
        <v>159</v>
      </c>
      <c r="B46" s="98">
        <f>SUM(B47:B50)</f>
        <v>1823454</v>
      </c>
      <c r="C46" s="99">
        <f t="shared" si="4"/>
        <v>0.7596338668</v>
      </c>
      <c r="D46" s="98">
        <f>SUM(D47:D50)</f>
        <v>80294</v>
      </c>
      <c r="E46" s="99">
        <f t="shared" si="5"/>
        <v>0.03344972876</v>
      </c>
      <c r="F46" s="98">
        <f>SUM(F47:F50)</f>
        <v>524316</v>
      </c>
      <c r="G46" s="99">
        <f t="shared" si="6"/>
        <v>0.2184251374</v>
      </c>
      <c r="H46" s="5"/>
      <c r="I46" s="98">
        <f>SUM(I47:I50)</f>
        <v>2400438</v>
      </c>
    </row>
    <row r="47" ht="15.75" customHeight="1">
      <c r="A47" s="59" t="s">
        <v>160</v>
      </c>
      <c r="B47" s="34">
        <f>B9</f>
        <v>488465</v>
      </c>
      <c r="C47" s="35">
        <f t="shared" si="4"/>
        <v>0.6758338533</v>
      </c>
      <c r="D47" s="34">
        <f>D9</f>
        <v>11827</v>
      </c>
      <c r="E47" s="35">
        <f t="shared" si="5"/>
        <v>0.01636368416</v>
      </c>
      <c r="F47" s="34">
        <f>F9</f>
        <v>229133</v>
      </c>
      <c r="G47" s="35">
        <f t="shared" si="6"/>
        <v>0.3170254539</v>
      </c>
      <c r="H47" s="5"/>
      <c r="I47" s="34">
        <f>I9</f>
        <v>722759</v>
      </c>
    </row>
    <row r="48" ht="15.75" customHeight="1">
      <c r="A48" s="59" t="s">
        <v>161</v>
      </c>
      <c r="B48" s="34">
        <f>B11</f>
        <v>353014</v>
      </c>
      <c r="C48" s="35">
        <f t="shared" si="4"/>
        <v>0.8752485558</v>
      </c>
      <c r="D48" s="34">
        <f>D11</f>
        <v>13075</v>
      </c>
      <c r="E48" s="35">
        <f t="shared" si="5"/>
        <v>0.03241762329</v>
      </c>
      <c r="F48" s="34">
        <f>F11</f>
        <v>42281</v>
      </c>
      <c r="G48" s="35">
        <f t="shared" si="6"/>
        <v>0.104829792</v>
      </c>
      <c r="H48" s="5"/>
      <c r="I48" s="34">
        <f>I11</f>
        <v>403330</v>
      </c>
    </row>
    <row r="49" ht="15.75" customHeight="1">
      <c r="A49" s="59" t="s">
        <v>162</v>
      </c>
      <c r="B49" s="34">
        <f>B10</f>
        <v>768493</v>
      </c>
      <c r="C49" s="35">
        <f t="shared" si="4"/>
        <v>0.7532258649</v>
      </c>
      <c r="D49" s="34">
        <f>D10</f>
        <v>45645</v>
      </c>
      <c r="E49" s="35">
        <f t="shared" si="5"/>
        <v>0.0447382014</v>
      </c>
      <c r="F49" s="34">
        <f>F10</f>
        <v>219612</v>
      </c>
      <c r="G49" s="35">
        <f t="shared" si="6"/>
        <v>0.2152491157</v>
      </c>
      <c r="H49" s="5"/>
      <c r="I49" s="34">
        <f>I10</f>
        <v>1020269</v>
      </c>
    </row>
    <row r="50" ht="15.75" customHeight="1">
      <c r="A50" s="59" t="s">
        <v>163</v>
      </c>
      <c r="B50" s="34">
        <f>B18</f>
        <v>213482</v>
      </c>
      <c r="C50" s="35">
        <f t="shared" si="4"/>
        <v>0.8402156801</v>
      </c>
      <c r="D50" s="34">
        <f>D18</f>
        <v>9747</v>
      </c>
      <c r="E50" s="35">
        <f t="shared" si="5"/>
        <v>0.03836193325</v>
      </c>
      <c r="F50" s="34">
        <f>F18</f>
        <v>33290</v>
      </c>
      <c r="G50" s="35">
        <f t="shared" si="6"/>
        <v>0.1310217254</v>
      </c>
      <c r="H50" s="5"/>
      <c r="I50" s="34">
        <f>I18</f>
        <v>254080</v>
      </c>
    </row>
    <row r="51" ht="15.75" customHeight="1">
      <c r="A51" s="5"/>
      <c r="B51" s="5"/>
      <c r="C51" s="5"/>
      <c r="D51" s="5"/>
      <c r="E51" s="5"/>
      <c r="F51" s="5"/>
      <c r="G51" s="5"/>
      <c r="H51" s="5"/>
      <c r="I51" s="5"/>
    </row>
    <row r="52" ht="15.75" customHeight="1">
      <c r="A52" s="21" t="s">
        <v>11</v>
      </c>
      <c r="B52" s="5"/>
      <c r="C52" s="5"/>
      <c r="D52" s="5"/>
      <c r="E52" s="5"/>
      <c r="F52" s="5"/>
      <c r="G52" s="5"/>
      <c r="H52" s="5"/>
      <c r="I52" s="5"/>
    </row>
    <row r="53" ht="15.75" customHeight="1">
      <c r="A53" s="21" t="s">
        <v>12</v>
      </c>
      <c r="B53" s="5"/>
      <c r="C53" s="5"/>
      <c r="D53" s="5"/>
      <c r="E53" s="5"/>
      <c r="F53" s="5"/>
      <c r="G53" s="5"/>
      <c r="H53" s="5"/>
      <c r="I53" s="5"/>
    </row>
    <row r="54" ht="15.75" customHeight="1">
      <c r="A54" s="21" t="s">
        <v>13</v>
      </c>
      <c r="B54" s="5"/>
      <c r="C54" s="5"/>
      <c r="D54" s="5"/>
      <c r="E54" s="5"/>
      <c r="F54" s="5"/>
      <c r="G54" s="5"/>
      <c r="H54" s="5"/>
      <c r="I54" s="5"/>
    </row>
    <row r="55" ht="15.75" customHeight="1">
      <c r="A55" s="21" t="s">
        <v>164</v>
      </c>
      <c r="B55" s="5"/>
      <c r="C55" s="5"/>
      <c r="D55" s="5"/>
      <c r="E55" s="5"/>
      <c r="F55" s="5"/>
      <c r="G55" s="5"/>
      <c r="H55" s="5"/>
      <c r="I55" s="5"/>
    </row>
    <row r="56" ht="15.75" customHeight="1">
      <c r="A56" s="100" t="s">
        <v>165</v>
      </c>
      <c r="B56" s="4"/>
      <c r="C56" s="4"/>
      <c r="D56" s="4"/>
      <c r="E56" s="4"/>
      <c r="F56" s="4"/>
      <c r="G56" s="4"/>
      <c r="H56" s="4"/>
      <c r="I56" s="4"/>
    </row>
    <row r="57" ht="15.75" customHeight="1">
      <c r="A57" s="21" t="s">
        <v>15</v>
      </c>
      <c r="B57" s="4"/>
      <c r="C57" s="4"/>
      <c r="D57" s="4"/>
      <c r="E57" s="4"/>
      <c r="F57" s="4"/>
      <c r="G57" s="4"/>
      <c r="H57" s="4"/>
      <c r="I57" s="4"/>
    </row>
    <row r="58" ht="15.75" customHeight="1">
      <c r="A58" s="21"/>
      <c r="B58" s="4"/>
      <c r="C58" s="4"/>
      <c r="D58" s="4"/>
      <c r="E58" s="4"/>
      <c r="F58" s="4"/>
      <c r="G58" s="4"/>
      <c r="H58" s="4"/>
      <c r="I58" s="4"/>
    </row>
    <row r="59" ht="72.0" customHeight="1">
      <c r="A59" s="101" t="s">
        <v>166</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9:I5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86"/>
    <col customWidth="1" min="2" max="2" width="11.86"/>
    <col customWidth="1" min="3" max="3" width="15.0"/>
    <col customWidth="1" min="4" max="4" width="16.29"/>
    <col customWidth="1" min="5" max="5" width="15.14"/>
    <col customWidth="1" min="6" max="6" width="11.71"/>
    <col customWidth="1" min="7" max="7" width="12.57"/>
    <col customWidth="1" min="8" max="8" width="7.57"/>
    <col customWidth="1" min="9" max="9" width="14.14"/>
    <col customWidth="1" min="10" max="10" width="15.86"/>
    <col customWidth="1" min="11" max="11" width="14.43"/>
    <col customWidth="1" min="12" max="12" width="10.57"/>
    <col customWidth="1" min="13" max="26" width="17.29"/>
  </cols>
  <sheetData>
    <row r="1">
      <c r="A1" s="1" t="s">
        <v>167</v>
      </c>
      <c r="B1" s="5"/>
      <c r="C1" s="5"/>
      <c r="D1" s="4"/>
      <c r="E1" s="3" t="s">
        <v>1</v>
      </c>
      <c r="F1" s="4"/>
      <c r="G1" s="4"/>
      <c r="H1" s="4"/>
      <c r="I1" s="4"/>
      <c r="J1" s="4"/>
      <c r="K1" s="4"/>
      <c r="L1" s="4"/>
    </row>
    <row r="2">
      <c r="A2" s="4"/>
      <c r="B2" s="4"/>
      <c r="C2" s="4"/>
      <c r="D2" s="4"/>
      <c r="E2" s="4"/>
      <c r="F2" s="4"/>
      <c r="G2" s="4"/>
      <c r="H2" s="4"/>
      <c r="I2" s="4"/>
      <c r="J2" s="4"/>
      <c r="K2" s="4"/>
      <c r="L2" s="4"/>
    </row>
    <row r="3">
      <c r="A3" s="102" t="s">
        <v>168</v>
      </c>
      <c r="B3" s="102" t="s">
        <v>48</v>
      </c>
      <c r="C3" s="102" t="s">
        <v>45</v>
      </c>
      <c r="D3" s="102" t="s">
        <v>44</v>
      </c>
      <c r="E3" s="102" t="s">
        <v>47</v>
      </c>
      <c r="F3" s="102" t="s">
        <v>43</v>
      </c>
      <c r="G3" s="102" t="s">
        <v>49</v>
      </c>
      <c r="H3" s="102" t="s">
        <v>50</v>
      </c>
      <c r="I3" s="102" t="s">
        <v>52</v>
      </c>
      <c r="J3" s="102" t="s">
        <v>51</v>
      </c>
      <c r="K3" s="102" t="s">
        <v>55</v>
      </c>
      <c r="L3" s="102" t="s">
        <v>56</v>
      </c>
    </row>
    <row r="4">
      <c r="A4" s="103" t="s">
        <v>169</v>
      </c>
      <c r="B4" s="104">
        <v>13920.0</v>
      </c>
      <c r="C4" s="104"/>
      <c r="D4" s="104"/>
      <c r="E4" s="104"/>
      <c r="F4" s="104"/>
      <c r="G4" s="104">
        <v>444.0</v>
      </c>
      <c r="H4" s="104"/>
      <c r="I4" s="104">
        <v>989.0</v>
      </c>
      <c r="J4" s="60"/>
      <c r="K4" s="60"/>
      <c r="L4" s="104">
        <v>15353.0</v>
      </c>
    </row>
    <row r="5">
      <c r="A5" s="50" t="s">
        <v>170</v>
      </c>
      <c r="B5" s="60">
        <v>18430.0</v>
      </c>
      <c r="C5" s="60">
        <v>3118.0</v>
      </c>
      <c r="D5" s="60">
        <v>4066.0</v>
      </c>
      <c r="E5" s="60">
        <v>1946.0</v>
      </c>
      <c r="F5" s="60">
        <v>2021.0</v>
      </c>
      <c r="G5" s="60">
        <v>1163.0</v>
      </c>
      <c r="H5" s="60">
        <v>1124.0</v>
      </c>
      <c r="I5" s="60">
        <v>402.0</v>
      </c>
      <c r="J5" s="60">
        <v>135.0</v>
      </c>
      <c r="K5" s="60"/>
      <c r="L5" s="60">
        <v>32405.0</v>
      </c>
    </row>
    <row r="6">
      <c r="A6" s="50" t="s">
        <v>171</v>
      </c>
      <c r="B6" s="60">
        <v>295745.0</v>
      </c>
      <c r="C6" s="60">
        <v>65386.0</v>
      </c>
      <c r="D6" s="60">
        <v>51502.0</v>
      </c>
      <c r="E6" s="60">
        <v>54828.0</v>
      </c>
      <c r="F6" s="60">
        <v>35512.0</v>
      </c>
      <c r="G6" s="60">
        <v>21052.0</v>
      </c>
      <c r="H6" s="60">
        <v>15508.0</v>
      </c>
      <c r="I6" s="60">
        <v>8841.0</v>
      </c>
      <c r="J6" s="60">
        <v>3059.0</v>
      </c>
      <c r="K6" s="60">
        <v>13.0</v>
      </c>
      <c r="L6" s="60">
        <v>551446.0</v>
      </c>
    </row>
    <row r="7">
      <c r="A7" s="50" t="s">
        <v>172</v>
      </c>
      <c r="B7" s="60">
        <v>220097.0</v>
      </c>
      <c r="C7" s="60">
        <v>66887.0</v>
      </c>
      <c r="D7" s="60">
        <v>65898.0</v>
      </c>
      <c r="E7" s="60">
        <v>47191.0</v>
      </c>
      <c r="F7" s="60">
        <v>41705.0</v>
      </c>
      <c r="G7" s="60">
        <v>20506.0</v>
      </c>
      <c r="H7" s="60">
        <v>17594.0</v>
      </c>
      <c r="I7" s="60">
        <v>5125.0</v>
      </c>
      <c r="J7" s="60">
        <v>2040.0</v>
      </c>
      <c r="K7" s="60">
        <v>9.0</v>
      </c>
      <c r="L7" s="60">
        <v>487052.0</v>
      </c>
    </row>
    <row r="8">
      <c r="A8" s="103" t="s">
        <v>173</v>
      </c>
      <c r="B8" s="104">
        <v>28102.0</v>
      </c>
      <c r="C8" s="104">
        <v>35143.0</v>
      </c>
      <c r="D8" s="104">
        <v>29974.0</v>
      </c>
      <c r="E8" s="104">
        <v>32517.0</v>
      </c>
      <c r="F8" s="104">
        <v>25499.0</v>
      </c>
      <c r="G8" s="104">
        <v>26979.0</v>
      </c>
      <c r="H8" s="104">
        <v>8405.0</v>
      </c>
      <c r="I8" s="104">
        <v>3460.0</v>
      </c>
      <c r="J8" s="104">
        <v>237.0</v>
      </c>
      <c r="K8" s="104">
        <v>6.0</v>
      </c>
      <c r="L8" s="104">
        <v>190322.0</v>
      </c>
    </row>
    <row r="9">
      <c r="A9" s="50" t="s">
        <v>174</v>
      </c>
      <c r="B9" s="60">
        <v>99116.0</v>
      </c>
      <c r="C9" s="60">
        <v>22789.0</v>
      </c>
      <c r="D9" s="60">
        <v>19545.0</v>
      </c>
      <c r="E9" s="60">
        <v>28325.0</v>
      </c>
      <c r="F9" s="60">
        <v>20730.0</v>
      </c>
      <c r="G9" s="60">
        <v>20590.0</v>
      </c>
      <c r="H9" s="60">
        <v>7314.0</v>
      </c>
      <c r="I9" s="60">
        <v>3344.0</v>
      </c>
      <c r="J9" s="60">
        <v>633.0</v>
      </c>
      <c r="K9" s="60">
        <v>33.0</v>
      </c>
      <c r="L9" s="60">
        <v>222419.0</v>
      </c>
    </row>
    <row r="10">
      <c r="A10" s="105" t="s">
        <v>175</v>
      </c>
      <c r="B10" s="106">
        <v>48836.0</v>
      </c>
      <c r="C10" s="106">
        <v>5629.0</v>
      </c>
      <c r="D10" s="106">
        <v>3389.0</v>
      </c>
      <c r="E10" s="106">
        <v>1256.0</v>
      </c>
      <c r="F10" s="106">
        <v>3780.0</v>
      </c>
      <c r="G10" s="106">
        <v>1985.0</v>
      </c>
      <c r="H10" s="106">
        <v>560.0</v>
      </c>
      <c r="I10" s="106">
        <v>806.0</v>
      </c>
      <c r="J10" s="106">
        <v>138.0</v>
      </c>
      <c r="K10" s="106">
        <v>1.0</v>
      </c>
      <c r="L10" s="106">
        <v>66380.0</v>
      </c>
    </row>
    <row r="11">
      <c r="A11" s="50" t="s">
        <v>176</v>
      </c>
      <c r="B11" s="60">
        <v>83978.0</v>
      </c>
      <c r="C11" s="60">
        <v>20643.0</v>
      </c>
      <c r="D11" s="60">
        <v>17138.0</v>
      </c>
      <c r="E11" s="60">
        <v>19456.0</v>
      </c>
      <c r="F11" s="60">
        <v>13862.0</v>
      </c>
      <c r="G11" s="60">
        <v>10180.0</v>
      </c>
      <c r="H11" s="60">
        <v>9770.0</v>
      </c>
      <c r="I11" s="60">
        <v>3716.0</v>
      </c>
      <c r="J11" s="60">
        <v>1416.0</v>
      </c>
      <c r="K11" s="60">
        <v>5.0</v>
      </c>
      <c r="L11" s="60">
        <v>180164.0</v>
      </c>
    </row>
    <row r="12">
      <c r="A12" s="56" t="s">
        <v>56</v>
      </c>
      <c r="B12" s="57">
        <v>808224.0</v>
      </c>
      <c r="C12" s="57">
        <v>219595.0</v>
      </c>
      <c r="D12" s="57">
        <v>191512.0</v>
      </c>
      <c r="E12" s="57">
        <v>185519.0</v>
      </c>
      <c r="F12" s="57">
        <v>143109.0</v>
      </c>
      <c r="G12" s="57">
        <v>102899.0</v>
      </c>
      <c r="H12" s="57">
        <v>60275.0</v>
      </c>
      <c r="I12" s="57">
        <v>26683.0</v>
      </c>
      <c r="J12" s="57">
        <v>7658.0</v>
      </c>
      <c r="K12" s="57">
        <v>67.0</v>
      </c>
      <c r="L12" s="57">
        <v>1745541.0</v>
      </c>
    </row>
    <row r="13">
      <c r="A13" s="4"/>
      <c r="B13" s="4"/>
      <c r="C13" s="4"/>
      <c r="D13" s="4"/>
      <c r="E13" s="4"/>
      <c r="F13" s="4"/>
      <c r="G13" s="4"/>
      <c r="H13" s="4"/>
      <c r="I13" s="4"/>
      <c r="J13" s="4"/>
      <c r="K13" s="4"/>
      <c r="L13" s="4"/>
    </row>
    <row r="14">
      <c r="A14" s="20" t="s">
        <v>11</v>
      </c>
      <c r="B14" s="4"/>
      <c r="C14" s="4"/>
      <c r="D14" s="4"/>
      <c r="E14" s="4"/>
      <c r="F14" s="4"/>
      <c r="G14" s="4"/>
      <c r="H14" s="4"/>
      <c r="I14" s="4"/>
      <c r="J14" s="4"/>
      <c r="K14" s="4"/>
      <c r="L14" s="107"/>
    </row>
    <row r="15">
      <c r="A15" s="21" t="s">
        <v>12</v>
      </c>
      <c r="B15" s="4"/>
      <c r="C15" s="4"/>
      <c r="D15" s="4"/>
      <c r="E15" s="4"/>
      <c r="F15" s="4"/>
      <c r="G15" s="4"/>
      <c r="H15" s="4"/>
      <c r="I15" s="4"/>
      <c r="J15" s="4"/>
      <c r="K15" s="4"/>
      <c r="L15" s="107"/>
    </row>
    <row r="16">
      <c r="A16" s="21" t="s">
        <v>13</v>
      </c>
      <c r="B16" s="4"/>
      <c r="C16" s="4"/>
      <c r="D16" s="4"/>
      <c r="E16" s="4"/>
      <c r="F16" s="4"/>
      <c r="G16" s="4"/>
      <c r="H16" s="4"/>
      <c r="I16" s="4"/>
      <c r="J16" s="4"/>
      <c r="K16" s="4"/>
      <c r="L16" s="4"/>
    </row>
    <row r="17">
      <c r="A17" s="100" t="s">
        <v>177</v>
      </c>
      <c r="B17" s="4"/>
      <c r="C17" s="4"/>
      <c r="D17" s="4"/>
      <c r="E17" s="4"/>
      <c r="F17" s="4"/>
      <c r="G17" s="4"/>
      <c r="H17" s="4"/>
      <c r="I17" s="4"/>
      <c r="J17" s="4"/>
      <c r="K17" s="4"/>
      <c r="L17" s="4"/>
    </row>
    <row r="18">
      <c r="A18" s="21" t="s">
        <v>178</v>
      </c>
      <c r="B18" s="23"/>
      <c r="C18" s="23"/>
      <c r="D18" s="23"/>
      <c r="E18" s="23"/>
      <c r="F18" s="23"/>
      <c r="G18" s="23"/>
      <c r="H18" s="23"/>
      <c r="I18" s="23"/>
      <c r="J18" s="23"/>
      <c r="K18" s="23"/>
      <c r="L18" s="23"/>
    </row>
    <row r="19">
      <c r="A19" s="4"/>
      <c r="B19" s="23"/>
      <c r="C19" s="23"/>
      <c r="D19" s="23"/>
      <c r="E19" s="23"/>
      <c r="F19" s="23"/>
      <c r="G19" s="23"/>
      <c r="H19" s="23"/>
      <c r="I19" s="23"/>
      <c r="J19" s="23"/>
      <c r="K19" s="23"/>
      <c r="L19" s="23"/>
    </row>
    <row r="20">
      <c r="A20" s="108" t="s">
        <v>179</v>
      </c>
      <c r="B20" s="23"/>
      <c r="C20" s="23"/>
      <c r="D20" s="23"/>
      <c r="E20" s="23"/>
      <c r="F20" s="23"/>
      <c r="G20" s="23"/>
      <c r="H20" s="23"/>
      <c r="I20" s="23"/>
      <c r="J20" s="23"/>
      <c r="K20" s="23"/>
      <c r="L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43"/>
    <col customWidth="1" min="2" max="2" width="13.86"/>
    <col customWidth="1" min="3" max="3" width="13.43"/>
    <col customWidth="1" min="4" max="4" width="18.0"/>
    <col customWidth="1" min="5" max="5" width="12.86"/>
    <col customWidth="1" min="6" max="6" width="9.43"/>
    <col customWidth="1" min="7" max="7" width="17.57"/>
    <col customWidth="1" min="8" max="26" width="17.29"/>
  </cols>
  <sheetData>
    <row r="1">
      <c r="A1" s="1" t="s">
        <v>180</v>
      </c>
      <c r="B1" s="5"/>
      <c r="C1" s="3" t="s">
        <v>1</v>
      </c>
      <c r="D1" s="23"/>
      <c r="E1" s="23"/>
      <c r="F1" s="23"/>
      <c r="G1" s="23"/>
    </row>
    <row r="2">
      <c r="A2" s="23"/>
      <c r="B2" s="23"/>
      <c r="C2" s="23"/>
      <c r="D2" s="23"/>
      <c r="E2" s="23"/>
      <c r="F2" s="23"/>
      <c r="G2" s="23"/>
    </row>
    <row r="3">
      <c r="A3" s="109" t="s">
        <v>181</v>
      </c>
      <c r="B3" s="110" t="s">
        <v>182</v>
      </c>
      <c r="C3" s="28"/>
      <c r="D3" s="111" t="s">
        <v>183</v>
      </c>
      <c r="E3" s="110" t="s">
        <v>184</v>
      </c>
      <c r="F3" s="28"/>
      <c r="G3" s="111" t="s">
        <v>185</v>
      </c>
    </row>
    <row r="4">
      <c r="A4" s="112"/>
      <c r="B4" s="16" t="s">
        <v>186</v>
      </c>
      <c r="C4" s="16" t="s">
        <v>187</v>
      </c>
      <c r="D4" s="112"/>
      <c r="E4" s="16" t="s">
        <v>186</v>
      </c>
      <c r="F4" s="16" t="s">
        <v>187</v>
      </c>
      <c r="G4" s="112"/>
    </row>
    <row r="5">
      <c r="A5" s="75" t="s">
        <v>188</v>
      </c>
      <c r="B5" s="60">
        <v>132088.0</v>
      </c>
      <c r="C5" s="60">
        <v>126311.0</v>
      </c>
      <c r="D5" s="113">
        <f t="shared" ref="D5:D10" si="1">SUM(B5:C5)</f>
        <v>258399</v>
      </c>
      <c r="E5" s="60">
        <v>61259.0</v>
      </c>
      <c r="F5" s="60">
        <v>58639.0</v>
      </c>
      <c r="G5" s="113">
        <f t="shared" ref="G5:G10" si="2">SUM(E5:F5)</f>
        <v>119898</v>
      </c>
    </row>
    <row r="6">
      <c r="A6" s="75" t="s">
        <v>189</v>
      </c>
      <c r="B6" s="60">
        <v>195311.0</v>
      </c>
      <c r="C6" s="60">
        <v>187150.0</v>
      </c>
      <c r="D6" s="113">
        <f t="shared" si="1"/>
        <v>382461</v>
      </c>
      <c r="E6" s="60">
        <v>81215.0</v>
      </c>
      <c r="F6" s="60">
        <v>77251.0</v>
      </c>
      <c r="G6" s="113">
        <f t="shared" si="2"/>
        <v>158466</v>
      </c>
    </row>
    <row r="7">
      <c r="A7" s="75" t="s">
        <v>190</v>
      </c>
      <c r="B7" s="60">
        <v>224722.0</v>
      </c>
      <c r="C7" s="60">
        <v>216941.0</v>
      </c>
      <c r="D7" s="113">
        <f t="shared" si="1"/>
        <v>441663</v>
      </c>
      <c r="E7" s="60">
        <v>82904.0</v>
      </c>
      <c r="F7" s="60">
        <v>80195.0</v>
      </c>
      <c r="G7" s="113">
        <f t="shared" si="2"/>
        <v>163099</v>
      </c>
    </row>
    <row r="8">
      <c r="A8" s="75" t="s">
        <v>191</v>
      </c>
      <c r="B8" s="60">
        <v>521273.0</v>
      </c>
      <c r="C8" s="60">
        <v>524675.0</v>
      </c>
      <c r="D8" s="113">
        <f t="shared" si="1"/>
        <v>1045948</v>
      </c>
      <c r="E8" s="60">
        <v>163655.0</v>
      </c>
      <c r="F8" s="60">
        <v>159083.0</v>
      </c>
      <c r="G8" s="113">
        <f t="shared" si="2"/>
        <v>322738</v>
      </c>
    </row>
    <row r="9">
      <c r="A9" s="75" t="s">
        <v>192</v>
      </c>
      <c r="B9" s="60">
        <v>1333962.0</v>
      </c>
      <c r="C9" s="60">
        <v>1468067.0</v>
      </c>
      <c r="D9" s="113">
        <f t="shared" si="1"/>
        <v>2802029</v>
      </c>
      <c r="E9" s="60">
        <v>331997.0</v>
      </c>
      <c r="F9" s="60">
        <v>360638.0</v>
      </c>
      <c r="G9" s="113">
        <f t="shared" si="2"/>
        <v>692635</v>
      </c>
    </row>
    <row r="10">
      <c r="A10" s="75" t="s">
        <v>193</v>
      </c>
      <c r="B10" s="60">
        <v>458871.0</v>
      </c>
      <c r="C10" s="60">
        <v>624763.0</v>
      </c>
      <c r="D10" s="113">
        <f t="shared" si="1"/>
        <v>1083634</v>
      </c>
      <c r="E10" s="60">
        <v>127841.0</v>
      </c>
      <c r="F10" s="60">
        <v>160864.0</v>
      </c>
      <c r="G10" s="113">
        <f t="shared" si="2"/>
        <v>288705</v>
      </c>
    </row>
    <row r="11">
      <c r="A11" s="114" t="s">
        <v>56</v>
      </c>
      <c r="B11" s="115">
        <f t="shared" ref="B11:G11" si="3">SUM(B5:B10)</f>
        <v>2866227</v>
      </c>
      <c r="C11" s="115">
        <f t="shared" si="3"/>
        <v>3147907</v>
      </c>
      <c r="D11" s="115">
        <f t="shared" si="3"/>
        <v>6014134</v>
      </c>
      <c r="E11" s="115">
        <f t="shared" si="3"/>
        <v>848871</v>
      </c>
      <c r="F11" s="115">
        <f t="shared" si="3"/>
        <v>896670</v>
      </c>
      <c r="G11" s="115">
        <f t="shared" si="3"/>
        <v>1745541</v>
      </c>
    </row>
    <row r="12">
      <c r="A12" s="23"/>
      <c r="B12" s="23"/>
      <c r="C12" s="23"/>
      <c r="D12" s="23"/>
      <c r="E12" s="23"/>
      <c r="F12" s="23"/>
      <c r="G12" s="23"/>
    </row>
    <row r="13">
      <c r="A13" s="100" t="s">
        <v>11</v>
      </c>
      <c r="B13" s="23"/>
      <c r="C13" s="23"/>
      <c r="D13" s="23"/>
      <c r="E13" s="23"/>
      <c r="F13" s="23"/>
      <c r="G13" s="23"/>
    </row>
    <row r="14">
      <c r="A14" s="21" t="s">
        <v>12</v>
      </c>
      <c r="B14" s="23"/>
      <c r="C14" s="23"/>
      <c r="D14" s="23"/>
      <c r="E14" s="23"/>
      <c r="F14" s="23"/>
      <c r="G14" s="23"/>
    </row>
    <row r="15">
      <c r="A15" s="21" t="s">
        <v>13</v>
      </c>
      <c r="B15" s="23"/>
      <c r="C15" s="23"/>
      <c r="D15" s="23"/>
      <c r="E15" s="23"/>
      <c r="F15" s="23"/>
      <c r="G15" s="23"/>
    </row>
    <row r="16">
      <c r="A16" s="23"/>
      <c r="B16" s="23"/>
      <c r="C16" s="23"/>
      <c r="D16" s="23"/>
      <c r="E16" s="23"/>
      <c r="F16" s="23"/>
      <c r="G16" s="23"/>
    </row>
    <row r="17">
      <c r="A17" s="23"/>
      <c r="B17" s="23"/>
      <c r="C17" s="23"/>
      <c r="D17" s="23"/>
      <c r="E17" s="23"/>
      <c r="F17" s="23"/>
      <c r="G17"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A4"/>
    <mergeCell ref="B3:C3"/>
    <mergeCell ref="D3:D4"/>
    <mergeCell ref="E3:F3"/>
    <mergeCell ref="G3:G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86"/>
    <col customWidth="1" min="2" max="4" width="9.14"/>
    <col customWidth="1" min="5" max="6" width="9.57"/>
    <col customWidth="1" min="7" max="16" width="9.14"/>
    <col customWidth="1" min="17" max="50" width="10.29"/>
    <col customWidth="1" min="51" max="90" width="9.14"/>
    <col customWidth="1" min="91" max="99" width="8.0"/>
    <col customWidth="1" min="100" max="105" width="6.14"/>
    <col customWidth="1" min="106" max="113" width="5.0"/>
    <col customWidth="1" min="114" max="114" width="4.57"/>
    <col customWidth="1" min="115" max="115" width="5.0"/>
    <col customWidth="1" min="116" max="118" width="4.57"/>
    <col customWidth="1" min="119" max="119" width="14.43"/>
    <col customWidth="1" min="120" max="120" width="16.0"/>
  </cols>
  <sheetData>
    <row r="1">
      <c r="A1" s="1" t="s">
        <v>194</v>
      </c>
      <c r="B1" s="116"/>
      <c r="C1" s="116"/>
      <c r="D1" s="117"/>
      <c r="E1" s="3" t="s">
        <v>1</v>
      </c>
      <c r="F1" s="118"/>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4"/>
      <c r="DP1" s="119"/>
    </row>
    <row r="2">
      <c r="A2" s="49" t="s">
        <v>195</v>
      </c>
      <c r="B2" s="49">
        <v>0.0</v>
      </c>
      <c r="C2" s="49">
        <v>1.0</v>
      </c>
      <c r="D2" s="49">
        <v>2.0</v>
      </c>
      <c r="E2" s="49">
        <v>3.0</v>
      </c>
      <c r="F2" s="49">
        <v>4.0</v>
      </c>
      <c r="G2" s="49">
        <v>5.0</v>
      </c>
      <c r="H2" s="49">
        <v>6.0</v>
      </c>
      <c r="I2" s="49">
        <v>7.0</v>
      </c>
      <c r="J2" s="49">
        <v>8.0</v>
      </c>
      <c r="K2" s="49">
        <v>9.0</v>
      </c>
      <c r="L2" s="49">
        <v>10.0</v>
      </c>
      <c r="M2" s="49">
        <v>11.0</v>
      </c>
      <c r="N2" s="49">
        <v>12.0</v>
      </c>
      <c r="O2" s="49">
        <v>13.0</v>
      </c>
      <c r="P2" s="49">
        <v>14.0</v>
      </c>
      <c r="Q2" s="49">
        <v>15.0</v>
      </c>
      <c r="R2" s="49">
        <v>16.0</v>
      </c>
      <c r="S2" s="49">
        <v>17.0</v>
      </c>
      <c r="T2" s="49">
        <v>18.0</v>
      </c>
      <c r="U2" s="49">
        <v>19.0</v>
      </c>
      <c r="V2" s="49">
        <v>20.0</v>
      </c>
      <c r="W2" s="49">
        <v>21.0</v>
      </c>
      <c r="X2" s="49">
        <v>22.0</v>
      </c>
      <c r="Y2" s="49">
        <v>23.0</v>
      </c>
      <c r="Z2" s="49">
        <v>24.0</v>
      </c>
      <c r="AA2" s="49">
        <v>25.0</v>
      </c>
      <c r="AB2" s="49">
        <v>26.0</v>
      </c>
      <c r="AC2" s="49">
        <v>27.0</v>
      </c>
      <c r="AD2" s="49">
        <v>28.0</v>
      </c>
      <c r="AE2" s="49">
        <v>29.0</v>
      </c>
      <c r="AF2" s="49">
        <v>30.0</v>
      </c>
      <c r="AG2" s="49">
        <v>31.0</v>
      </c>
      <c r="AH2" s="49">
        <v>32.0</v>
      </c>
      <c r="AI2" s="49">
        <v>33.0</v>
      </c>
      <c r="AJ2" s="49">
        <v>34.0</v>
      </c>
      <c r="AK2" s="49">
        <v>35.0</v>
      </c>
      <c r="AL2" s="49">
        <v>36.0</v>
      </c>
      <c r="AM2" s="49">
        <v>37.0</v>
      </c>
      <c r="AN2" s="49">
        <v>38.0</v>
      </c>
      <c r="AO2" s="49">
        <v>39.0</v>
      </c>
      <c r="AP2" s="49">
        <v>40.0</v>
      </c>
      <c r="AQ2" s="49">
        <v>41.0</v>
      </c>
      <c r="AR2" s="49">
        <v>42.0</v>
      </c>
      <c r="AS2" s="49">
        <v>43.0</v>
      </c>
      <c r="AT2" s="49">
        <v>44.0</v>
      </c>
      <c r="AU2" s="49">
        <v>45.0</v>
      </c>
      <c r="AV2" s="49">
        <v>46.0</v>
      </c>
      <c r="AW2" s="49">
        <v>47.0</v>
      </c>
      <c r="AX2" s="49">
        <v>48.0</v>
      </c>
      <c r="AY2" s="49">
        <v>49.0</v>
      </c>
      <c r="AZ2" s="49">
        <v>50.0</v>
      </c>
      <c r="BA2" s="49">
        <v>51.0</v>
      </c>
      <c r="BB2" s="49">
        <v>52.0</v>
      </c>
      <c r="BC2" s="49">
        <v>53.0</v>
      </c>
      <c r="BD2" s="49">
        <v>54.0</v>
      </c>
      <c r="BE2" s="49">
        <v>55.0</v>
      </c>
      <c r="BF2" s="49">
        <v>56.0</v>
      </c>
      <c r="BG2" s="49">
        <v>57.0</v>
      </c>
      <c r="BH2" s="49">
        <v>58.0</v>
      </c>
      <c r="BI2" s="49">
        <v>59.0</v>
      </c>
      <c r="BJ2" s="49">
        <v>60.0</v>
      </c>
      <c r="BK2" s="49">
        <v>61.0</v>
      </c>
      <c r="BL2" s="49">
        <v>62.0</v>
      </c>
      <c r="BM2" s="49">
        <v>63.0</v>
      </c>
      <c r="BN2" s="49">
        <v>64.0</v>
      </c>
      <c r="BO2" s="49">
        <v>65.0</v>
      </c>
      <c r="BP2" s="49">
        <v>66.0</v>
      </c>
      <c r="BQ2" s="49">
        <v>67.0</v>
      </c>
      <c r="BR2" s="49">
        <v>68.0</v>
      </c>
      <c r="BS2" s="49">
        <v>69.0</v>
      </c>
      <c r="BT2" s="49">
        <v>70.0</v>
      </c>
      <c r="BU2" s="49">
        <v>71.0</v>
      </c>
      <c r="BV2" s="49">
        <v>72.0</v>
      </c>
      <c r="BW2" s="49">
        <v>73.0</v>
      </c>
      <c r="BX2" s="49">
        <v>74.0</v>
      </c>
      <c r="BY2" s="49">
        <v>75.0</v>
      </c>
      <c r="BZ2" s="49">
        <v>76.0</v>
      </c>
      <c r="CA2" s="49">
        <v>77.0</v>
      </c>
      <c r="CB2" s="49">
        <v>78.0</v>
      </c>
      <c r="CC2" s="49">
        <v>79.0</v>
      </c>
      <c r="CD2" s="49">
        <v>80.0</v>
      </c>
      <c r="CE2" s="49">
        <v>81.0</v>
      </c>
      <c r="CF2" s="49">
        <v>82.0</v>
      </c>
      <c r="CG2" s="49">
        <v>83.0</v>
      </c>
      <c r="CH2" s="49">
        <v>84.0</v>
      </c>
      <c r="CI2" s="49">
        <v>85.0</v>
      </c>
      <c r="CJ2" s="49">
        <v>86.0</v>
      </c>
      <c r="CK2" s="49">
        <v>87.0</v>
      </c>
      <c r="CL2" s="49">
        <v>88.0</v>
      </c>
      <c r="CM2" s="49">
        <v>89.0</v>
      </c>
      <c r="CN2" s="49">
        <v>90.0</v>
      </c>
      <c r="CO2" s="49">
        <v>91.0</v>
      </c>
      <c r="CP2" s="49">
        <v>92.0</v>
      </c>
      <c r="CQ2" s="49">
        <v>93.0</v>
      </c>
      <c r="CR2" s="49">
        <v>94.0</v>
      </c>
      <c r="CS2" s="49">
        <v>95.0</v>
      </c>
      <c r="CT2" s="49">
        <v>96.0</v>
      </c>
      <c r="CU2" s="49">
        <v>97.0</v>
      </c>
      <c r="CV2" s="49">
        <v>98.0</v>
      </c>
      <c r="CW2" s="49">
        <v>99.0</v>
      </c>
      <c r="CX2" s="49">
        <v>100.0</v>
      </c>
      <c r="CY2" s="49">
        <v>101.0</v>
      </c>
      <c r="CZ2" s="49">
        <v>102.0</v>
      </c>
      <c r="DA2" s="49">
        <v>103.0</v>
      </c>
      <c r="DB2" s="49">
        <v>104.0</v>
      </c>
      <c r="DC2" s="49">
        <v>105.0</v>
      </c>
      <c r="DD2" s="49">
        <v>106.0</v>
      </c>
      <c r="DE2" s="49">
        <v>107.0</v>
      </c>
      <c r="DF2" s="49">
        <v>108.0</v>
      </c>
      <c r="DG2" s="49">
        <v>109.0</v>
      </c>
      <c r="DH2" s="49">
        <v>110.0</v>
      </c>
      <c r="DI2" s="49">
        <v>111.0</v>
      </c>
      <c r="DJ2" s="49">
        <v>112.0</v>
      </c>
      <c r="DK2" s="49">
        <v>113.0</v>
      </c>
      <c r="DL2" s="49">
        <v>114.0</v>
      </c>
      <c r="DM2" s="49">
        <v>115.0</v>
      </c>
      <c r="DN2" s="49">
        <v>116.0</v>
      </c>
      <c r="DO2" s="49" t="s">
        <v>56</v>
      </c>
      <c r="DP2" s="120"/>
    </row>
    <row r="3">
      <c r="A3" s="121" t="s">
        <v>43</v>
      </c>
      <c r="B3" s="122">
        <v>11912.0</v>
      </c>
      <c r="C3" s="122">
        <v>12309.0</v>
      </c>
      <c r="D3" s="122">
        <v>12959.0</v>
      </c>
      <c r="E3" s="122">
        <v>13527.0</v>
      </c>
      <c r="F3" s="122">
        <v>13528.0</v>
      </c>
      <c r="G3" s="122">
        <v>15134.0</v>
      </c>
      <c r="H3" s="122">
        <v>16191.0</v>
      </c>
      <c r="I3" s="122">
        <v>16835.0</v>
      </c>
      <c r="J3" s="122">
        <v>18122.0</v>
      </c>
      <c r="K3" s="122">
        <v>19215.0</v>
      </c>
      <c r="L3" s="122">
        <v>19393.0</v>
      </c>
      <c r="M3" s="122">
        <v>19464.0</v>
      </c>
      <c r="N3" s="122">
        <v>19482.0</v>
      </c>
      <c r="O3" s="122">
        <v>19548.0</v>
      </c>
      <c r="P3" s="122">
        <v>20052.0</v>
      </c>
      <c r="Q3" s="122">
        <v>20953.0</v>
      </c>
      <c r="R3" s="122">
        <v>21844.0</v>
      </c>
      <c r="S3" s="122">
        <v>22130.0</v>
      </c>
      <c r="T3" s="122">
        <v>21833.0</v>
      </c>
      <c r="U3" s="122">
        <v>21234.0</v>
      </c>
      <c r="V3" s="122">
        <v>22792.0</v>
      </c>
      <c r="W3" s="122">
        <v>24082.0</v>
      </c>
      <c r="X3" s="122">
        <v>25780.0</v>
      </c>
      <c r="Y3" s="122">
        <v>27693.0</v>
      </c>
      <c r="Z3" s="122">
        <v>30367.0</v>
      </c>
      <c r="AA3" s="122">
        <v>30600.0</v>
      </c>
      <c r="AB3" s="122">
        <v>32471.0</v>
      </c>
      <c r="AC3" s="122">
        <v>33477.0</v>
      </c>
      <c r="AD3" s="122">
        <v>34788.0</v>
      </c>
      <c r="AE3" s="122">
        <v>36270.0</v>
      </c>
      <c r="AF3" s="122">
        <v>35848.0</v>
      </c>
      <c r="AG3" s="122">
        <v>36014.0</v>
      </c>
      <c r="AH3" s="122">
        <v>34925.0</v>
      </c>
      <c r="AI3" s="122">
        <v>34259.0</v>
      </c>
      <c r="AJ3" s="122">
        <v>34229.0</v>
      </c>
      <c r="AK3" s="122">
        <v>33022.0</v>
      </c>
      <c r="AL3" s="122">
        <v>32289.0</v>
      </c>
      <c r="AM3" s="122">
        <v>30747.0</v>
      </c>
      <c r="AN3" s="122">
        <v>29959.0</v>
      </c>
      <c r="AO3" s="122">
        <v>29839.0</v>
      </c>
      <c r="AP3" s="122">
        <v>29911.0</v>
      </c>
      <c r="AQ3" s="122">
        <v>29242.0</v>
      </c>
      <c r="AR3" s="122">
        <v>29104.0</v>
      </c>
      <c r="AS3" s="122">
        <v>29292.0</v>
      </c>
      <c r="AT3" s="122">
        <v>28317.0</v>
      </c>
      <c r="AU3" s="122">
        <v>27616.0</v>
      </c>
      <c r="AV3" s="122">
        <v>25842.0</v>
      </c>
      <c r="AW3" s="122">
        <v>24360.0</v>
      </c>
      <c r="AX3" s="122">
        <v>23688.0</v>
      </c>
      <c r="AY3" s="122">
        <v>22648.0</v>
      </c>
      <c r="AZ3" s="122">
        <v>21572.0</v>
      </c>
      <c r="BA3" s="122">
        <v>20725.0</v>
      </c>
      <c r="BB3" s="122">
        <v>20334.0</v>
      </c>
      <c r="BC3" s="122">
        <v>20173.0</v>
      </c>
      <c r="BD3" s="122">
        <v>20078.0</v>
      </c>
      <c r="BE3" s="122">
        <v>19664.0</v>
      </c>
      <c r="BF3" s="122">
        <v>20076.0</v>
      </c>
      <c r="BG3" s="122">
        <v>19716.0</v>
      </c>
      <c r="BH3" s="122">
        <v>19360.0</v>
      </c>
      <c r="BI3" s="122">
        <v>19269.0</v>
      </c>
      <c r="BJ3" s="122">
        <v>19241.0</v>
      </c>
      <c r="BK3" s="122">
        <v>18883.0</v>
      </c>
      <c r="BL3" s="122">
        <v>18386.0</v>
      </c>
      <c r="BM3" s="122">
        <v>17711.0</v>
      </c>
      <c r="BN3" s="122">
        <v>16885.0</v>
      </c>
      <c r="BO3" s="122">
        <v>15842.0</v>
      </c>
      <c r="BP3" s="122">
        <v>14413.0</v>
      </c>
      <c r="BQ3" s="122">
        <v>13362.0</v>
      </c>
      <c r="BR3" s="122">
        <v>12769.0</v>
      </c>
      <c r="BS3" s="122">
        <v>12145.0</v>
      </c>
      <c r="BT3" s="122">
        <v>11168.0</v>
      </c>
      <c r="BU3" s="122">
        <v>10094.0</v>
      </c>
      <c r="BV3" s="122">
        <v>9796.0</v>
      </c>
      <c r="BW3" s="122">
        <v>8869.0</v>
      </c>
      <c r="BX3" s="122">
        <v>8054.0</v>
      </c>
      <c r="BY3" s="122">
        <v>7610.0</v>
      </c>
      <c r="BZ3" s="122">
        <v>7074.0</v>
      </c>
      <c r="CA3" s="122">
        <v>6364.0</v>
      </c>
      <c r="CB3" s="122">
        <v>6067.0</v>
      </c>
      <c r="CC3" s="122">
        <v>5281.0</v>
      </c>
      <c r="CD3" s="122">
        <v>4747.0</v>
      </c>
      <c r="CE3" s="122">
        <v>4391.0</v>
      </c>
      <c r="CF3" s="122">
        <v>3949.0</v>
      </c>
      <c r="CG3" s="122">
        <v>3681.0</v>
      </c>
      <c r="CH3" s="122">
        <v>3296.0</v>
      </c>
      <c r="CI3" s="122">
        <v>3207.0</v>
      </c>
      <c r="CJ3" s="122">
        <v>2885.0</v>
      </c>
      <c r="CK3" s="122">
        <v>2474.0</v>
      </c>
      <c r="CL3" s="122">
        <v>2030.0</v>
      </c>
      <c r="CM3" s="122">
        <v>1743.0</v>
      </c>
      <c r="CN3" s="122">
        <v>1504.0</v>
      </c>
      <c r="CO3" s="122">
        <v>1283.0</v>
      </c>
      <c r="CP3" s="122">
        <v>1008.0</v>
      </c>
      <c r="CQ3" s="122">
        <v>811.0</v>
      </c>
      <c r="CR3" s="122">
        <v>618.0</v>
      </c>
      <c r="CS3" s="122">
        <v>518.0</v>
      </c>
      <c r="CT3" s="122">
        <v>385.0</v>
      </c>
      <c r="CU3" s="122">
        <v>291.0</v>
      </c>
      <c r="CV3" s="122">
        <v>143.0</v>
      </c>
      <c r="CW3" s="122">
        <v>118.0</v>
      </c>
      <c r="CX3" s="122">
        <v>61.0</v>
      </c>
      <c r="CY3" s="122">
        <v>59.0</v>
      </c>
      <c r="CZ3" s="122">
        <v>40.0</v>
      </c>
      <c r="DA3" s="122">
        <v>26.0</v>
      </c>
      <c r="DB3" s="122">
        <v>9.0</v>
      </c>
      <c r="DC3" s="122">
        <v>7.0</v>
      </c>
      <c r="DD3" s="122">
        <v>3.0</v>
      </c>
      <c r="DE3" s="122">
        <v>5.0</v>
      </c>
      <c r="DF3" s="122">
        <v>3.0</v>
      </c>
      <c r="DG3" s="122">
        <v>1.0</v>
      </c>
      <c r="DH3" s="122">
        <v>1.0</v>
      </c>
      <c r="DI3" s="122"/>
      <c r="DJ3" s="122">
        <v>2.0</v>
      </c>
      <c r="DK3" s="122">
        <v>1.0</v>
      </c>
      <c r="DL3" s="122"/>
      <c r="DM3" s="122"/>
      <c r="DN3" s="122"/>
      <c r="DO3" s="123">
        <v>1735417.0</v>
      </c>
      <c r="DP3" s="119"/>
    </row>
    <row r="4">
      <c r="A4" s="121" t="s">
        <v>44</v>
      </c>
      <c r="B4" s="122">
        <v>9128.0</v>
      </c>
      <c r="C4" s="122">
        <v>10101.0</v>
      </c>
      <c r="D4" s="122">
        <v>10768.0</v>
      </c>
      <c r="E4" s="122">
        <v>11382.0</v>
      </c>
      <c r="F4" s="122">
        <v>11071.0</v>
      </c>
      <c r="G4" s="122">
        <v>12445.0</v>
      </c>
      <c r="H4" s="122">
        <v>13713.0</v>
      </c>
      <c r="I4" s="122">
        <v>14630.0</v>
      </c>
      <c r="J4" s="122">
        <v>15940.0</v>
      </c>
      <c r="K4" s="122">
        <v>17517.0</v>
      </c>
      <c r="L4" s="122">
        <v>18001.0</v>
      </c>
      <c r="M4" s="122">
        <v>18041.0</v>
      </c>
      <c r="N4" s="122">
        <v>18177.0</v>
      </c>
      <c r="O4" s="122">
        <v>17810.0</v>
      </c>
      <c r="P4" s="122">
        <v>18290.0</v>
      </c>
      <c r="Q4" s="122">
        <v>18984.0</v>
      </c>
      <c r="R4" s="122">
        <v>19702.0</v>
      </c>
      <c r="S4" s="122">
        <v>20201.0</v>
      </c>
      <c r="T4" s="122">
        <v>20074.0</v>
      </c>
      <c r="U4" s="122">
        <v>18915.0</v>
      </c>
      <c r="V4" s="122">
        <v>19506.0</v>
      </c>
      <c r="W4" s="122">
        <v>20272.0</v>
      </c>
      <c r="X4" s="122">
        <v>21207.0</v>
      </c>
      <c r="Y4" s="122">
        <v>22538.0</v>
      </c>
      <c r="Z4" s="122">
        <v>23853.0</v>
      </c>
      <c r="AA4" s="122">
        <v>23182.0</v>
      </c>
      <c r="AB4" s="122">
        <v>24628.0</v>
      </c>
      <c r="AC4" s="122">
        <v>25385.0</v>
      </c>
      <c r="AD4" s="122">
        <v>26701.0</v>
      </c>
      <c r="AE4" s="122">
        <v>27610.0</v>
      </c>
      <c r="AF4" s="122">
        <v>27837.0</v>
      </c>
      <c r="AG4" s="122">
        <v>27807.0</v>
      </c>
      <c r="AH4" s="122">
        <v>26724.0</v>
      </c>
      <c r="AI4" s="122">
        <v>26373.0</v>
      </c>
      <c r="AJ4" s="122">
        <v>26108.0</v>
      </c>
      <c r="AK4" s="122">
        <v>25639.0</v>
      </c>
      <c r="AL4" s="122">
        <v>25089.0</v>
      </c>
      <c r="AM4" s="122">
        <v>24101.0</v>
      </c>
      <c r="AN4" s="122">
        <v>23435.0</v>
      </c>
      <c r="AO4" s="122">
        <v>23405.0</v>
      </c>
      <c r="AP4" s="122">
        <v>24253.0</v>
      </c>
      <c r="AQ4" s="122">
        <v>23818.0</v>
      </c>
      <c r="AR4" s="122">
        <v>23937.0</v>
      </c>
      <c r="AS4" s="122">
        <v>24570.0</v>
      </c>
      <c r="AT4" s="122">
        <v>24467.0</v>
      </c>
      <c r="AU4" s="122">
        <v>24273.0</v>
      </c>
      <c r="AV4" s="122">
        <v>22717.0</v>
      </c>
      <c r="AW4" s="122">
        <v>21423.0</v>
      </c>
      <c r="AX4" s="122">
        <v>21362.0</v>
      </c>
      <c r="AY4" s="122">
        <v>20571.0</v>
      </c>
      <c r="AZ4" s="122">
        <v>19777.0</v>
      </c>
      <c r="BA4" s="122">
        <v>19444.0</v>
      </c>
      <c r="BB4" s="122">
        <v>19180.0</v>
      </c>
      <c r="BC4" s="122">
        <v>19375.0</v>
      </c>
      <c r="BD4" s="122">
        <v>19153.0</v>
      </c>
      <c r="BE4" s="122">
        <v>19281.0</v>
      </c>
      <c r="BF4" s="122">
        <v>19326.0</v>
      </c>
      <c r="BG4" s="122">
        <v>19257.0</v>
      </c>
      <c r="BH4" s="122">
        <v>19277.0</v>
      </c>
      <c r="BI4" s="122">
        <v>19130.0</v>
      </c>
      <c r="BJ4" s="122">
        <v>19357.0</v>
      </c>
      <c r="BK4" s="122">
        <v>19198.0</v>
      </c>
      <c r="BL4" s="122">
        <v>18693.0</v>
      </c>
      <c r="BM4" s="122">
        <v>17826.0</v>
      </c>
      <c r="BN4" s="122">
        <v>17507.0</v>
      </c>
      <c r="BO4" s="122">
        <v>16439.0</v>
      </c>
      <c r="BP4" s="122">
        <v>15435.0</v>
      </c>
      <c r="BQ4" s="122">
        <v>14577.0</v>
      </c>
      <c r="BR4" s="122">
        <v>14188.0</v>
      </c>
      <c r="BS4" s="122">
        <v>13218.0</v>
      </c>
      <c r="BT4" s="122">
        <v>12427.0</v>
      </c>
      <c r="BU4" s="122">
        <v>11240.0</v>
      </c>
      <c r="BV4" s="122">
        <v>10852.0</v>
      </c>
      <c r="BW4" s="122">
        <v>9634.0</v>
      </c>
      <c r="BX4" s="122">
        <v>8617.0</v>
      </c>
      <c r="BY4" s="122">
        <v>8298.0</v>
      </c>
      <c r="BZ4" s="122">
        <v>7721.0</v>
      </c>
      <c r="CA4" s="122">
        <v>6643.0</v>
      </c>
      <c r="CB4" s="122">
        <v>6250.0</v>
      </c>
      <c r="CC4" s="122">
        <v>5329.0</v>
      </c>
      <c r="CD4" s="122">
        <v>4783.0</v>
      </c>
      <c r="CE4" s="122">
        <v>4210.0</v>
      </c>
      <c r="CF4" s="122">
        <v>3751.0</v>
      </c>
      <c r="CG4" s="122">
        <v>3369.0</v>
      </c>
      <c r="CH4" s="122">
        <v>2884.0</v>
      </c>
      <c r="CI4" s="122">
        <v>2639.0</v>
      </c>
      <c r="CJ4" s="122">
        <v>2402.0</v>
      </c>
      <c r="CK4" s="122">
        <v>2122.0</v>
      </c>
      <c r="CL4" s="122">
        <v>1744.0</v>
      </c>
      <c r="CM4" s="122">
        <v>1468.0</v>
      </c>
      <c r="CN4" s="122">
        <v>1231.0</v>
      </c>
      <c r="CO4" s="122">
        <v>1060.0</v>
      </c>
      <c r="CP4" s="122">
        <v>808.0</v>
      </c>
      <c r="CQ4" s="122">
        <v>645.0</v>
      </c>
      <c r="CR4" s="122">
        <v>540.0</v>
      </c>
      <c r="CS4" s="122">
        <v>414.0</v>
      </c>
      <c r="CT4" s="122">
        <v>313.0</v>
      </c>
      <c r="CU4" s="122">
        <v>262.0</v>
      </c>
      <c r="CV4" s="122">
        <v>147.0</v>
      </c>
      <c r="CW4" s="122">
        <v>102.0</v>
      </c>
      <c r="CX4" s="122">
        <v>69.0</v>
      </c>
      <c r="CY4" s="122">
        <v>49.0</v>
      </c>
      <c r="CZ4" s="122">
        <v>24.0</v>
      </c>
      <c r="DA4" s="122">
        <v>15.0</v>
      </c>
      <c r="DB4" s="122">
        <v>5.0</v>
      </c>
      <c r="DC4" s="122">
        <v>5.0</v>
      </c>
      <c r="DD4" s="122">
        <v>3.0</v>
      </c>
      <c r="DE4" s="122">
        <v>1.0</v>
      </c>
      <c r="DF4" s="122">
        <v>3.0</v>
      </c>
      <c r="DG4" s="122"/>
      <c r="DH4" s="122">
        <v>2.0</v>
      </c>
      <c r="DI4" s="122">
        <v>1.0</v>
      </c>
      <c r="DJ4" s="122">
        <v>1.0</v>
      </c>
      <c r="DK4" s="122"/>
      <c r="DL4" s="122"/>
      <c r="DM4" s="122"/>
      <c r="DN4" s="122"/>
      <c r="DO4" s="123">
        <v>1519402.0</v>
      </c>
      <c r="DP4" s="119"/>
    </row>
    <row r="5">
      <c r="A5" s="121" t="s">
        <v>45</v>
      </c>
      <c r="B5" s="122">
        <v>7035.0</v>
      </c>
      <c r="C5" s="122">
        <v>7937.0</v>
      </c>
      <c r="D5" s="122">
        <v>8516.0</v>
      </c>
      <c r="E5" s="122">
        <v>8752.0</v>
      </c>
      <c r="F5" s="122">
        <v>9507.0</v>
      </c>
      <c r="G5" s="122">
        <v>11304.0</v>
      </c>
      <c r="H5" s="122">
        <v>12297.0</v>
      </c>
      <c r="I5" s="122">
        <v>13423.0</v>
      </c>
      <c r="J5" s="122">
        <v>14490.0</v>
      </c>
      <c r="K5" s="122">
        <v>15413.0</v>
      </c>
      <c r="L5" s="122">
        <v>15403.0</v>
      </c>
      <c r="M5" s="122">
        <v>16026.0</v>
      </c>
      <c r="N5" s="122">
        <v>15943.0</v>
      </c>
      <c r="O5" s="122">
        <v>16353.0</v>
      </c>
      <c r="P5" s="122">
        <v>16839.0</v>
      </c>
      <c r="Q5" s="122">
        <v>17738.0</v>
      </c>
      <c r="R5" s="122">
        <v>18539.0</v>
      </c>
      <c r="S5" s="122">
        <v>18792.0</v>
      </c>
      <c r="T5" s="122">
        <v>18533.0</v>
      </c>
      <c r="U5" s="122">
        <v>17184.0</v>
      </c>
      <c r="V5" s="122">
        <v>17245.0</v>
      </c>
      <c r="W5" s="122">
        <v>18181.0</v>
      </c>
      <c r="X5" s="122">
        <v>18913.0</v>
      </c>
      <c r="Y5" s="122">
        <v>19704.0</v>
      </c>
      <c r="Z5" s="122">
        <v>21044.0</v>
      </c>
      <c r="AA5" s="122">
        <v>20079.0</v>
      </c>
      <c r="AB5" s="122">
        <v>21725.0</v>
      </c>
      <c r="AC5" s="122">
        <v>21979.0</v>
      </c>
      <c r="AD5" s="122">
        <v>23045.0</v>
      </c>
      <c r="AE5" s="122">
        <v>23360.0</v>
      </c>
      <c r="AF5" s="122">
        <v>23724.0</v>
      </c>
      <c r="AG5" s="122">
        <v>23341.0</v>
      </c>
      <c r="AH5" s="122">
        <v>22771.0</v>
      </c>
      <c r="AI5" s="122">
        <v>22444.0</v>
      </c>
      <c r="AJ5" s="122">
        <v>22569.0</v>
      </c>
      <c r="AK5" s="122">
        <v>21997.0</v>
      </c>
      <c r="AL5" s="122">
        <v>21502.0</v>
      </c>
      <c r="AM5" s="122">
        <v>20583.0</v>
      </c>
      <c r="AN5" s="122">
        <v>19704.0</v>
      </c>
      <c r="AO5" s="122">
        <v>19330.0</v>
      </c>
      <c r="AP5" s="122">
        <v>19888.0</v>
      </c>
      <c r="AQ5" s="122">
        <v>19118.0</v>
      </c>
      <c r="AR5" s="122">
        <v>18866.0</v>
      </c>
      <c r="AS5" s="122">
        <v>19136.0</v>
      </c>
      <c r="AT5" s="122">
        <v>18727.0</v>
      </c>
      <c r="AU5" s="122">
        <v>18492.0</v>
      </c>
      <c r="AV5" s="122">
        <v>17514.0</v>
      </c>
      <c r="AW5" s="122">
        <v>16594.0</v>
      </c>
      <c r="AX5" s="122">
        <v>16615.0</v>
      </c>
      <c r="AY5" s="122">
        <v>15787.0</v>
      </c>
      <c r="AZ5" s="122">
        <v>15472.0</v>
      </c>
      <c r="BA5" s="122">
        <v>15273.0</v>
      </c>
      <c r="BB5" s="122">
        <v>15128.0</v>
      </c>
      <c r="BC5" s="122">
        <v>14990.0</v>
      </c>
      <c r="BD5" s="122">
        <v>15078.0</v>
      </c>
      <c r="BE5" s="122">
        <v>15220.0</v>
      </c>
      <c r="BF5" s="122">
        <v>15345.0</v>
      </c>
      <c r="BG5" s="122">
        <v>15029.0</v>
      </c>
      <c r="BH5" s="122">
        <v>14660.0</v>
      </c>
      <c r="BI5" s="122">
        <v>14875.0</v>
      </c>
      <c r="BJ5" s="122">
        <v>14338.0</v>
      </c>
      <c r="BK5" s="122">
        <v>14062.0</v>
      </c>
      <c r="BL5" s="122">
        <v>13560.0</v>
      </c>
      <c r="BM5" s="122">
        <v>12843.0</v>
      </c>
      <c r="BN5" s="122">
        <v>11975.0</v>
      </c>
      <c r="BO5" s="122">
        <v>11566.0</v>
      </c>
      <c r="BP5" s="122">
        <v>10432.0</v>
      </c>
      <c r="BQ5" s="122">
        <v>9414.0</v>
      </c>
      <c r="BR5" s="122">
        <v>9137.0</v>
      </c>
      <c r="BS5" s="122">
        <v>8463.0</v>
      </c>
      <c r="BT5" s="122">
        <v>7644.0</v>
      </c>
      <c r="BU5" s="122">
        <v>6915.0</v>
      </c>
      <c r="BV5" s="122">
        <v>6504.0</v>
      </c>
      <c r="BW5" s="122">
        <v>6027.0</v>
      </c>
      <c r="BX5" s="122">
        <v>5226.0</v>
      </c>
      <c r="BY5" s="122">
        <v>4994.0</v>
      </c>
      <c r="BZ5" s="122">
        <v>4480.0</v>
      </c>
      <c r="CA5" s="122">
        <v>3864.0</v>
      </c>
      <c r="CB5" s="122">
        <v>3553.0</v>
      </c>
      <c r="CC5" s="122">
        <v>3009.0</v>
      </c>
      <c r="CD5" s="122">
        <v>2709.0</v>
      </c>
      <c r="CE5" s="122">
        <v>2462.0</v>
      </c>
      <c r="CF5" s="122">
        <v>2162.0</v>
      </c>
      <c r="CG5" s="122">
        <v>1936.0</v>
      </c>
      <c r="CH5" s="122">
        <v>1657.0</v>
      </c>
      <c r="CI5" s="122">
        <v>1583.0</v>
      </c>
      <c r="CJ5" s="122">
        <v>1383.0</v>
      </c>
      <c r="CK5" s="122">
        <v>1301.0</v>
      </c>
      <c r="CL5" s="122">
        <v>1080.0</v>
      </c>
      <c r="CM5" s="122">
        <v>905.0</v>
      </c>
      <c r="CN5" s="122">
        <v>742.0</v>
      </c>
      <c r="CO5" s="122">
        <v>611.0</v>
      </c>
      <c r="CP5" s="122">
        <v>559.0</v>
      </c>
      <c r="CQ5" s="122">
        <v>422.0</v>
      </c>
      <c r="CR5" s="122">
        <v>350.0</v>
      </c>
      <c r="CS5" s="122">
        <v>279.0</v>
      </c>
      <c r="CT5" s="122">
        <v>218.0</v>
      </c>
      <c r="CU5" s="122">
        <v>156.0</v>
      </c>
      <c r="CV5" s="122">
        <v>107.0</v>
      </c>
      <c r="CW5" s="122">
        <v>83.0</v>
      </c>
      <c r="CX5" s="122">
        <v>49.0</v>
      </c>
      <c r="CY5" s="122">
        <v>38.0</v>
      </c>
      <c r="CZ5" s="122">
        <v>18.0</v>
      </c>
      <c r="DA5" s="122">
        <v>10.0</v>
      </c>
      <c r="DB5" s="122">
        <v>10.0</v>
      </c>
      <c r="DC5" s="122">
        <v>5.0</v>
      </c>
      <c r="DD5" s="122">
        <v>3.0</v>
      </c>
      <c r="DE5" s="122"/>
      <c r="DF5" s="122">
        <v>5.0</v>
      </c>
      <c r="DG5" s="122">
        <v>3.0</v>
      </c>
      <c r="DH5" s="122">
        <v>2.0</v>
      </c>
      <c r="DI5" s="122"/>
      <c r="DJ5" s="122"/>
      <c r="DK5" s="122"/>
      <c r="DL5" s="122"/>
      <c r="DM5" s="122"/>
      <c r="DN5" s="122"/>
      <c r="DO5" s="123">
        <v>1223925.0</v>
      </c>
      <c r="DP5" s="119"/>
    </row>
    <row r="6">
      <c r="A6" s="121" t="s">
        <v>47</v>
      </c>
      <c r="B6" s="122">
        <v>7819.0</v>
      </c>
      <c r="C6" s="122">
        <v>8139.0</v>
      </c>
      <c r="D6" s="122">
        <v>9019.0</v>
      </c>
      <c r="E6" s="122">
        <v>9910.0</v>
      </c>
      <c r="F6" s="122">
        <v>10412.0</v>
      </c>
      <c r="G6" s="122">
        <v>11306.0</v>
      </c>
      <c r="H6" s="122">
        <v>12910.0</v>
      </c>
      <c r="I6" s="122">
        <v>13622.0</v>
      </c>
      <c r="J6" s="122">
        <v>14527.0</v>
      </c>
      <c r="K6" s="122">
        <v>15298.0</v>
      </c>
      <c r="L6" s="122">
        <v>15361.0</v>
      </c>
      <c r="M6" s="122">
        <v>15416.0</v>
      </c>
      <c r="N6" s="122">
        <v>15607.0</v>
      </c>
      <c r="O6" s="122">
        <v>15347.0</v>
      </c>
      <c r="P6" s="122">
        <v>15354.0</v>
      </c>
      <c r="Q6" s="122">
        <v>15933.0</v>
      </c>
      <c r="R6" s="122">
        <v>16453.0</v>
      </c>
      <c r="S6" s="122">
        <v>16624.0</v>
      </c>
      <c r="T6" s="122">
        <v>16999.0</v>
      </c>
      <c r="U6" s="122">
        <v>18538.0</v>
      </c>
      <c r="V6" s="122">
        <v>19809.0</v>
      </c>
      <c r="W6" s="122">
        <v>20406.0</v>
      </c>
      <c r="X6" s="122">
        <v>20946.0</v>
      </c>
      <c r="Y6" s="122">
        <v>21522.0</v>
      </c>
      <c r="Z6" s="122">
        <v>22375.0</v>
      </c>
      <c r="AA6" s="122">
        <v>21843.0</v>
      </c>
      <c r="AB6" s="122">
        <v>22297.0</v>
      </c>
      <c r="AC6" s="122">
        <v>22004.0</v>
      </c>
      <c r="AD6" s="122">
        <v>22136.0</v>
      </c>
      <c r="AE6" s="122">
        <v>22497.0</v>
      </c>
      <c r="AF6" s="122">
        <v>22047.0</v>
      </c>
      <c r="AG6" s="122">
        <v>21623.0</v>
      </c>
      <c r="AH6" s="122">
        <v>20853.0</v>
      </c>
      <c r="AI6" s="122">
        <v>20263.0</v>
      </c>
      <c r="AJ6" s="122">
        <v>20206.0</v>
      </c>
      <c r="AK6" s="122">
        <v>19630.0</v>
      </c>
      <c r="AL6" s="122">
        <v>18754.0</v>
      </c>
      <c r="AM6" s="122">
        <v>18136.0</v>
      </c>
      <c r="AN6" s="122">
        <v>17356.0</v>
      </c>
      <c r="AO6" s="122">
        <v>16946.0</v>
      </c>
      <c r="AP6" s="122">
        <v>17272.0</v>
      </c>
      <c r="AQ6" s="122">
        <v>16506.0</v>
      </c>
      <c r="AR6" s="122">
        <v>16414.0</v>
      </c>
      <c r="AS6" s="122">
        <v>16006.0</v>
      </c>
      <c r="AT6" s="122">
        <v>15294.0</v>
      </c>
      <c r="AU6" s="122">
        <v>15047.0</v>
      </c>
      <c r="AV6" s="122">
        <v>14131.0</v>
      </c>
      <c r="AW6" s="122">
        <v>13077.0</v>
      </c>
      <c r="AX6" s="122">
        <v>12659.0</v>
      </c>
      <c r="AY6" s="122">
        <v>11949.0</v>
      </c>
      <c r="AZ6" s="122">
        <v>11496.0</v>
      </c>
      <c r="BA6" s="122">
        <v>10982.0</v>
      </c>
      <c r="BB6" s="122">
        <v>10886.0</v>
      </c>
      <c r="BC6" s="122">
        <v>10439.0</v>
      </c>
      <c r="BD6" s="122">
        <v>10176.0</v>
      </c>
      <c r="BE6" s="122">
        <v>10153.0</v>
      </c>
      <c r="BF6" s="122">
        <v>9972.0</v>
      </c>
      <c r="BG6" s="122">
        <v>9497.0</v>
      </c>
      <c r="BH6" s="122">
        <v>8990.0</v>
      </c>
      <c r="BI6" s="122">
        <v>8900.0</v>
      </c>
      <c r="BJ6" s="122">
        <v>8505.0</v>
      </c>
      <c r="BK6" s="122">
        <v>8335.0</v>
      </c>
      <c r="BL6" s="122">
        <v>8051.0</v>
      </c>
      <c r="BM6" s="122">
        <v>7574.0</v>
      </c>
      <c r="BN6" s="122">
        <v>7105.0</v>
      </c>
      <c r="BO6" s="122">
        <v>6325.0</v>
      </c>
      <c r="BP6" s="122">
        <v>5825.0</v>
      </c>
      <c r="BQ6" s="122">
        <v>5338.0</v>
      </c>
      <c r="BR6" s="122">
        <v>5177.0</v>
      </c>
      <c r="BS6" s="122">
        <v>4790.0</v>
      </c>
      <c r="BT6" s="122">
        <v>4287.0</v>
      </c>
      <c r="BU6" s="122">
        <v>3984.0</v>
      </c>
      <c r="BV6" s="122">
        <v>3725.0</v>
      </c>
      <c r="BW6" s="122">
        <v>3205.0</v>
      </c>
      <c r="BX6" s="122">
        <v>2964.0</v>
      </c>
      <c r="BY6" s="122">
        <v>2668.0</v>
      </c>
      <c r="BZ6" s="122">
        <v>2468.0</v>
      </c>
      <c r="CA6" s="122">
        <v>2137.0</v>
      </c>
      <c r="CB6" s="122">
        <v>1985.0</v>
      </c>
      <c r="CC6" s="122">
        <v>1677.0</v>
      </c>
      <c r="CD6" s="122">
        <v>1480.0</v>
      </c>
      <c r="CE6" s="122">
        <v>1325.0</v>
      </c>
      <c r="CF6" s="122">
        <v>1186.0</v>
      </c>
      <c r="CG6" s="122">
        <v>1022.0</v>
      </c>
      <c r="CH6" s="122">
        <v>940.0</v>
      </c>
      <c r="CI6" s="122">
        <v>850.0</v>
      </c>
      <c r="CJ6" s="122">
        <v>669.0</v>
      </c>
      <c r="CK6" s="122">
        <v>628.0</v>
      </c>
      <c r="CL6" s="122">
        <v>514.0</v>
      </c>
      <c r="CM6" s="122">
        <v>451.0</v>
      </c>
      <c r="CN6" s="122">
        <v>378.0</v>
      </c>
      <c r="CO6" s="122">
        <v>335.0</v>
      </c>
      <c r="CP6" s="122">
        <v>259.0</v>
      </c>
      <c r="CQ6" s="122">
        <v>204.0</v>
      </c>
      <c r="CR6" s="122">
        <v>143.0</v>
      </c>
      <c r="CS6" s="122">
        <v>153.0</v>
      </c>
      <c r="CT6" s="122">
        <v>80.0</v>
      </c>
      <c r="CU6" s="122">
        <v>100.0</v>
      </c>
      <c r="CV6" s="122">
        <v>36.0</v>
      </c>
      <c r="CW6" s="122">
        <v>35.0</v>
      </c>
      <c r="CX6" s="122">
        <v>19.0</v>
      </c>
      <c r="CY6" s="122">
        <v>14.0</v>
      </c>
      <c r="CZ6" s="122">
        <v>11.0</v>
      </c>
      <c r="DA6" s="122">
        <v>7.0</v>
      </c>
      <c r="DB6" s="122">
        <v>9.0</v>
      </c>
      <c r="DC6" s="122"/>
      <c r="DD6" s="122">
        <v>1.0</v>
      </c>
      <c r="DE6" s="122"/>
      <c r="DF6" s="122"/>
      <c r="DG6" s="122"/>
      <c r="DH6" s="122"/>
      <c r="DI6" s="122"/>
      <c r="DJ6" s="122"/>
      <c r="DK6" s="122"/>
      <c r="DL6" s="122"/>
      <c r="DM6" s="122"/>
      <c r="DN6" s="122"/>
      <c r="DO6" s="123">
        <v>1043063.0</v>
      </c>
      <c r="DP6" s="119"/>
    </row>
    <row r="7">
      <c r="A7" s="121" t="s">
        <v>48</v>
      </c>
      <c r="B7" s="122">
        <v>7568.0</v>
      </c>
      <c r="C7" s="122">
        <v>8298.0</v>
      </c>
      <c r="D7" s="122">
        <v>9938.0</v>
      </c>
      <c r="E7" s="122">
        <v>11726.0</v>
      </c>
      <c r="F7" s="122">
        <v>13633.0</v>
      </c>
      <c r="G7" s="122">
        <v>15090.0</v>
      </c>
      <c r="H7" s="122">
        <v>13956.0</v>
      </c>
      <c r="I7" s="122">
        <v>13185.0</v>
      </c>
      <c r="J7" s="122">
        <v>12779.0</v>
      </c>
      <c r="K7" s="122">
        <v>13195.0</v>
      </c>
      <c r="L7" s="122">
        <v>12921.0</v>
      </c>
      <c r="M7" s="122">
        <v>12283.0</v>
      </c>
      <c r="N7" s="122">
        <v>12794.0</v>
      </c>
      <c r="O7" s="122">
        <v>12832.0</v>
      </c>
      <c r="P7" s="122">
        <v>12755.0</v>
      </c>
      <c r="Q7" s="122">
        <v>13511.0</v>
      </c>
      <c r="R7" s="122">
        <v>13952.0</v>
      </c>
      <c r="S7" s="122">
        <v>14761.0</v>
      </c>
      <c r="T7" s="122">
        <v>14191.0</v>
      </c>
      <c r="U7" s="122">
        <v>12251.0</v>
      </c>
      <c r="V7" s="122">
        <v>11707.0</v>
      </c>
      <c r="W7" s="122">
        <v>11289.0</v>
      </c>
      <c r="X7" s="122">
        <v>11331.0</v>
      </c>
      <c r="Y7" s="122">
        <v>11210.0</v>
      </c>
      <c r="Z7" s="122">
        <v>11394.0</v>
      </c>
      <c r="AA7" s="122">
        <v>11340.0</v>
      </c>
      <c r="AB7" s="122">
        <v>11722.0</v>
      </c>
      <c r="AC7" s="122">
        <v>11677.0</v>
      </c>
      <c r="AD7" s="122">
        <v>11592.0</v>
      </c>
      <c r="AE7" s="122">
        <v>11246.0</v>
      </c>
      <c r="AF7" s="122">
        <v>11138.0</v>
      </c>
      <c r="AG7" s="122">
        <v>10735.0</v>
      </c>
      <c r="AH7" s="122">
        <v>10471.0</v>
      </c>
      <c r="AI7" s="122">
        <v>9932.0</v>
      </c>
      <c r="AJ7" s="122">
        <v>9833.0</v>
      </c>
      <c r="AK7" s="122">
        <v>9927.0</v>
      </c>
      <c r="AL7" s="122">
        <v>9694.0</v>
      </c>
      <c r="AM7" s="122">
        <v>9416.0</v>
      </c>
      <c r="AN7" s="122">
        <v>8983.0</v>
      </c>
      <c r="AO7" s="122">
        <v>9157.0</v>
      </c>
      <c r="AP7" s="122">
        <v>9651.0</v>
      </c>
      <c r="AQ7" s="122">
        <v>9697.0</v>
      </c>
      <c r="AR7" s="122">
        <v>9895.0</v>
      </c>
      <c r="AS7" s="122">
        <v>10122.0</v>
      </c>
      <c r="AT7" s="122">
        <v>10133.0</v>
      </c>
      <c r="AU7" s="122">
        <v>10254.0</v>
      </c>
      <c r="AV7" s="122">
        <v>10324.0</v>
      </c>
      <c r="AW7" s="122">
        <v>9734.0</v>
      </c>
      <c r="AX7" s="122">
        <v>9878.0</v>
      </c>
      <c r="AY7" s="122">
        <v>9806.0</v>
      </c>
      <c r="AZ7" s="122">
        <v>9929.0</v>
      </c>
      <c r="BA7" s="122">
        <v>10108.0</v>
      </c>
      <c r="BB7" s="122">
        <v>10210.0</v>
      </c>
      <c r="BC7" s="122">
        <v>10512.0</v>
      </c>
      <c r="BD7" s="122">
        <v>10570.0</v>
      </c>
      <c r="BE7" s="122">
        <v>10793.0</v>
      </c>
      <c r="BF7" s="122">
        <v>10832.0</v>
      </c>
      <c r="BG7" s="122">
        <v>10317.0</v>
      </c>
      <c r="BH7" s="122">
        <v>10464.0</v>
      </c>
      <c r="BI7" s="122">
        <v>11494.0</v>
      </c>
      <c r="BJ7" s="122">
        <v>11656.0</v>
      </c>
      <c r="BK7" s="122">
        <v>11629.0</v>
      </c>
      <c r="BL7" s="122">
        <v>11873.0</v>
      </c>
      <c r="BM7" s="122">
        <v>11367.0</v>
      </c>
      <c r="BN7" s="122">
        <v>11070.0</v>
      </c>
      <c r="BO7" s="122">
        <v>10872.0</v>
      </c>
      <c r="BP7" s="122">
        <v>10159.0</v>
      </c>
      <c r="BQ7" s="122">
        <v>9115.0</v>
      </c>
      <c r="BR7" s="122">
        <v>9410.0</v>
      </c>
      <c r="BS7" s="122">
        <v>8909.0</v>
      </c>
      <c r="BT7" s="122">
        <v>8350.0</v>
      </c>
      <c r="BU7" s="122">
        <v>7740.0</v>
      </c>
      <c r="BV7" s="122">
        <v>7298.0</v>
      </c>
      <c r="BW7" s="122">
        <v>6609.0</v>
      </c>
      <c r="BX7" s="122">
        <v>6062.0</v>
      </c>
      <c r="BY7" s="122">
        <v>5900.0</v>
      </c>
      <c r="BZ7" s="122">
        <v>5195.0</v>
      </c>
      <c r="CA7" s="122">
        <v>4726.0</v>
      </c>
      <c r="CB7" s="122">
        <v>4481.0</v>
      </c>
      <c r="CC7" s="122">
        <v>3886.0</v>
      </c>
      <c r="CD7" s="122">
        <v>3743.0</v>
      </c>
      <c r="CE7" s="122">
        <v>3237.0</v>
      </c>
      <c r="CF7" s="122">
        <v>2987.0</v>
      </c>
      <c r="CG7" s="122">
        <v>2872.0</v>
      </c>
      <c r="CH7" s="122">
        <v>2595.0</v>
      </c>
      <c r="CI7" s="122">
        <v>2402.0</v>
      </c>
      <c r="CJ7" s="122">
        <v>2032.0</v>
      </c>
      <c r="CK7" s="122">
        <v>1762.0</v>
      </c>
      <c r="CL7" s="122">
        <v>1514.0</v>
      </c>
      <c r="CM7" s="122">
        <v>1219.0</v>
      </c>
      <c r="CN7" s="122">
        <v>1017.0</v>
      </c>
      <c r="CO7" s="122">
        <v>867.0</v>
      </c>
      <c r="CP7" s="122">
        <v>700.0</v>
      </c>
      <c r="CQ7" s="122">
        <v>489.0</v>
      </c>
      <c r="CR7" s="122">
        <v>463.0</v>
      </c>
      <c r="CS7" s="122">
        <v>364.0</v>
      </c>
      <c r="CT7" s="122">
        <v>228.0</v>
      </c>
      <c r="CU7" s="122">
        <v>188.0</v>
      </c>
      <c r="CV7" s="122">
        <v>99.0</v>
      </c>
      <c r="CW7" s="122">
        <v>99.0</v>
      </c>
      <c r="CX7" s="122">
        <v>48.0</v>
      </c>
      <c r="CY7" s="122">
        <v>57.0</v>
      </c>
      <c r="CZ7" s="122">
        <v>23.0</v>
      </c>
      <c r="DA7" s="122">
        <v>20.0</v>
      </c>
      <c r="DB7" s="122">
        <v>15.0</v>
      </c>
      <c r="DC7" s="122">
        <v>12.0</v>
      </c>
      <c r="DD7" s="122">
        <v>7.0</v>
      </c>
      <c r="DE7" s="122">
        <v>5.0</v>
      </c>
      <c r="DF7" s="122">
        <v>9.0</v>
      </c>
      <c r="DG7" s="122">
        <v>3.0</v>
      </c>
      <c r="DH7" s="122">
        <v>2.0</v>
      </c>
      <c r="DI7" s="122">
        <v>5.0</v>
      </c>
      <c r="DJ7" s="122">
        <v>5.0</v>
      </c>
      <c r="DK7" s="122">
        <v>2.0</v>
      </c>
      <c r="DL7" s="122">
        <v>4.0</v>
      </c>
      <c r="DM7" s="122">
        <v>1.0</v>
      </c>
      <c r="DN7" s="122">
        <v>1.0</v>
      </c>
      <c r="DO7" s="123">
        <v>865539.0</v>
      </c>
      <c r="DP7" s="119"/>
    </row>
    <row r="8">
      <c r="A8" s="121" t="s">
        <v>49</v>
      </c>
      <c r="B8" s="122">
        <v>3481.0</v>
      </c>
      <c r="C8" s="122">
        <v>3070.0</v>
      </c>
      <c r="D8" s="122">
        <v>3250.0</v>
      </c>
      <c r="E8" s="122">
        <v>3492.0</v>
      </c>
      <c r="F8" s="122">
        <v>3637.0</v>
      </c>
      <c r="G8" s="122">
        <v>3772.0</v>
      </c>
      <c r="H8" s="122">
        <v>4036.0</v>
      </c>
      <c r="I8" s="122">
        <v>4446.0</v>
      </c>
      <c r="J8" s="122">
        <v>4554.0</v>
      </c>
      <c r="K8" s="122">
        <v>4689.0</v>
      </c>
      <c r="L8" s="122">
        <v>4663.0</v>
      </c>
      <c r="M8" s="122">
        <v>4571.0</v>
      </c>
      <c r="N8" s="122">
        <v>4525.0</v>
      </c>
      <c r="O8" s="122">
        <v>4561.0</v>
      </c>
      <c r="P8" s="122">
        <v>4374.0</v>
      </c>
      <c r="Q8" s="122">
        <v>4736.0</v>
      </c>
      <c r="R8" s="122">
        <v>4828.0</v>
      </c>
      <c r="S8" s="122">
        <v>5319.0</v>
      </c>
      <c r="T8" s="122">
        <v>6061.0</v>
      </c>
      <c r="U8" s="122">
        <v>7442.0</v>
      </c>
      <c r="V8" s="122">
        <v>9008.0</v>
      </c>
      <c r="W8" s="122">
        <v>10302.0</v>
      </c>
      <c r="X8" s="122">
        <v>11163.0</v>
      </c>
      <c r="Y8" s="122">
        <v>11332.0</v>
      </c>
      <c r="Z8" s="122">
        <v>12341.0</v>
      </c>
      <c r="AA8" s="122">
        <v>11903.0</v>
      </c>
      <c r="AB8" s="122">
        <v>11633.0</v>
      </c>
      <c r="AC8" s="122">
        <v>11256.0</v>
      </c>
      <c r="AD8" s="122">
        <v>11355.0</v>
      </c>
      <c r="AE8" s="122">
        <v>11154.0</v>
      </c>
      <c r="AF8" s="122">
        <v>10823.0</v>
      </c>
      <c r="AG8" s="122">
        <v>10582.0</v>
      </c>
      <c r="AH8" s="122">
        <v>10029.0</v>
      </c>
      <c r="AI8" s="122">
        <v>9338.0</v>
      </c>
      <c r="AJ8" s="122">
        <v>8769.0</v>
      </c>
      <c r="AK8" s="122">
        <v>7949.0</v>
      </c>
      <c r="AL8" s="122">
        <v>7340.0</v>
      </c>
      <c r="AM8" s="122">
        <v>6699.0</v>
      </c>
      <c r="AN8" s="122">
        <v>6169.0</v>
      </c>
      <c r="AO8" s="122">
        <v>5751.0</v>
      </c>
      <c r="AP8" s="122">
        <v>5647.0</v>
      </c>
      <c r="AQ8" s="122">
        <v>5453.0</v>
      </c>
      <c r="AR8" s="122">
        <v>5191.0</v>
      </c>
      <c r="AS8" s="122">
        <v>5177.0</v>
      </c>
      <c r="AT8" s="122">
        <v>5131.0</v>
      </c>
      <c r="AU8" s="122">
        <v>5038.0</v>
      </c>
      <c r="AV8" s="122">
        <v>5087.0</v>
      </c>
      <c r="AW8" s="122">
        <v>4935.0</v>
      </c>
      <c r="AX8" s="122">
        <v>4970.0</v>
      </c>
      <c r="AY8" s="122">
        <v>4928.0</v>
      </c>
      <c r="AZ8" s="122">
        <v>5161.0</v>
      </c>
      <c r="BA8" s="122">
        <v>5303.0</v>
      </c>
      <c r="BB8" s="122">
        <v>5431.0</v>
      </c>
      <c r="BC8" s="122">
        <v>5874.0</v>
      </c>
      <c r="BD8" s="122">
        <v>6293.0</v>
      </c>
      <c r="BE8" s="122">
        <v>6474.0</v>
      </c>
      <c r="BF8" s="122">
        <v>6769.0</v>
      </c>
      <c r="BG8" s="122">
        <v>6999.0</v>
      </c>
      <c r="BH8" s="122">
        <v>7020.0</v>
      </c>
      <c r="BI8" s="122">
        <v>7516.0</v>
      </c>
      <c r="BJ8" s="122">
        <v>7654.0</v>
      </c>
      <c r="BK8" s="122">
        <v>7721.0</v>
      </c>
      <c r="BL8" s="122">
        <v>8086.0</v>
      </c>
      <c r="BM8" s="122">
        <v>8168.0</v>
      </c>
      <c r="BN8" s="122">
        <v>8007.0</v>
      </c>
      <c r="BO8" s="122">
        <v>7986.0</v>
      </c>
      <c r="BP8" s="122">
        <v>7766.0</v>
      </c>
      <c r="BQ8" s="122">
        <v>7611.0</v>
      </c>
      <c r="BR8" s="122">
        <v>7653.0</v>
      </c>
      <c r="BS8" s="122">
        <v>7637.0</v>
      </c>
      <c r="BT8" s="122">
        <v>7526.0</v>
      </c>
      <c r="BU8" s="122">
        <v>7454.0</v>
      </c>
      <c r="BV8" s="122">
        <v>7177.0</v>
      </c>
      <c r="BW8" s="122">
        <v>7145.0</v>
      </c>
      <c r="BX8" s="122">
        <v>6734.0</v>
      </c>
      <c r="BY8" s="122">
        <v>6744.0</v>
      </c>
      <c r="BZ8" s="122">
        <v>6461.0</v>
      </c>
      <c r="CA8" s="122">
        <v>5945.0</v>
      </c>
      <c r="CB8" s="122">
        <v>5917.0</v>
      </c>
      <c r="CC8" s="122">
        <v>5222.0</v>
      </c>
      <c r="CD8" s="122">
        <v>5185.0</v>
      </c>
      <c r="CE8" s="122">
        <v>4809.0</v>
      </c>
      <c r="CF8" s="122">
        <v>4409.0</v>
      </c>
      <c r="CG8" s="122">
        <v>4163.0</v>
      </c>
      <c r="CH8" s="122">
        <v>3850.0</v>
      </c>
      <c r="CI8" s="122">
        <v>3638.0</v>
      </c>
      <c r="CJ8" s="122">
        <v>3166.0</v>
      </c>
      <c r="CK8" s="122">
        <v>2832.0</v>
      </c>
      <c r="CL8" s="122">
        <v>2486.0</v>
      </c>
      <c r="CM8" s="122">
        <v>2069.0</v>
      </c>
      <c r="CN8" s="122">
        <v>1839.0</v>
      </c>
      <c r="CO8" s="122">
        <v>1477.0</v>
      </c>
      <c r="CP8" s="122">
        <v>1207.0</v>
      </c>
      <c r="CQ8" s="122">
        <v>911.0</v>
      </c>
      <c r="CR8" s="122">
        <v>792.0</v>
      </c>
      <c r="CS8" s="122">
        <v>638.0</v>
      </c>
      <c r="CT8" s="122">
        <v>483.0</v>
      </c>
      <c r="CU8" s="122">
        <v>363.0</v>
      </c>
      <c r="CV8" s="122">
        <v>206.0</v>
      </c>
      <c r="CW8" s="122">
        <v>161.0</v>
      </c>
      <c r="CX8" s="122">
        <v>106.0</v>
      </c>
      <c r="CY8" s="122">
        <v>67.0</v>
      </c>
      <c r="CZ8" s="122">
        <v>47.0</v>
      </c>
      <c r="DA8" s="122">
        <v>35.0</v>
      </c>
      <c r="DB8" s="122">
        <v>25.0</v>
      </c>
      <c r="DC8" s="122">
        <v>23.0</v>
      </c>
      <c r="DD8" s="122">
        <v>14.0</v>
      </c>
      <c r="DE8" s="122">
        <v>13.0</v>
      </c>
      <c r="DF8" s="122">
        <v>13.0</v>
      </c>
      <c r="DG8" s="122">
        <v>10.0</v>
      </c>
      <c r="DH8" s="122">
        <v>6.0</v>
      </c>
      <c r="DI8" s="122">
        <v>2.0</v>
      </c>
      <c r="DJ8" s="122">
        <v>2.0</v>
      </c>
      <c r="DK8" s="122">
        <v>7.0</v>
      </c>
      <c r="DL8" s="122">
        <v>3.0</v>
      </c>
      <c r="DM8" s="122">
        <v>1.0</v>
      </c>
      <c r="DN8" s="122">
        <v>1.0</v>
      </c>
      <c r="DO8" s="123">
        <v>588473.0</v>
      </c>
      <c r="DP8" s="119"/>
    </row>
    <row r="9">
      <c r="A9" s="121" t="s">
        <v>50</v>
      </c>
      <c r="B9" s="122">
        <v>3500.0</v>
      </c>
      <c r="C9" s="122">
        <v>3752.0</v>
      </c>
      <c r="D9" s="122">
        <v>4097.0</v>
      </c>
      <c r="E9" s="122">
        <v>4118.0</v>
      </c>
      <c r="F9" s="122">
        <v>4107.0</v>
      </c>
      <c r="G9" s="122">
        <v>4624.0</v>
      </c>
      <c r="H9" s="122">
        <v>5001.0</v>
      </c>
      <c r="I9" s="122">
        <v>5273.0</v>
      </c>
      <c r="J9" s="122">
        <v>5874.0</v>
      </c>
      <c r="K9" s="122">
        <v>6189.0</v>
      </c>
      <c r="L9" s="122">
        <v>6269.0</v>
      </c>
      <c r="M9" s="122">
        <v>6270.0</v>
      </c>
      <c r="N9" s="122">
        <v>6139.0</v>
      </c>
      <c r="O9" s="122">
        <v>6239.0</v>
      </c>
      <c r="P9" s="122">
        <v>6152.0</v>
      </c>
      <c r="Q9" s="122">
        <v>6293.0</v>
      </c>
      <c r="R9" s="122">
        <v>6565.0</v>
      </c>
      <c r="S9" s="122">
        <v>6533.0</v>
      </c>
      <c r="T9" s="122">
        <v>6347.0</v>
      </c>
      <c r="U9" s="122">
        <v>5995.0</v>
      </c>
      <c r="V9" s="122">
        <v>6421.0</v>
      </c>
      <c r="W9" s="122">
        <v>6768.0</v>
      </c>
      <c r="X9" s="122">
        <v>7280.0</v>
      </c>
      <c r="Y9" s="122">
        <v>7884.0</v>
      </c>
      <c r="Z9" s="122">
        <v>8689.0</v>
      </c>
      <c r="AA9" s="122">
        <v>8542.0</v>
      </c>
      <c r="AB9" s="122">
        <v>8970.0</v>
      </c>
      <c r="AC9" s="122">
        <v>9653.0</v>
      </c>
      <c r="AD9" s="122">
        <v>9882.0</v>
      </c>
      <c r="AE9" s="122">
        <v>10679.0</v>
      </c>
      <c r="AF9" s="122">
        <v>10801.0</v>
      </c>
      <c r="AG9" s="122">
        <v>10931.0</v>
      </c>
      <c r="AH9" s="122">
        <v>11061.0</v>
      </c>
      <c r="AI9" s="122">
        <v>10789.0</v>
      </c>
      <c r="AJ9" s="122">
        <v>10671.0</v>
      </c>
      <c r="AK9" s="122">
        <v>10368.0</v>
      </c>
      <c r="AL9" s="122">
        <v>10287.0</v>
      </c>
      <c r="AM9" s="122">
        <v>9625.0</v>
      </c>
      <c r="AN9" s="122">
        <v>9204.0</v>
      </c>
      <c r="AO9" s="122">
        <v>9035.0</v>
      </c>
      <c r="AP9" s="122">
        <v>8886.0</v>
      </c>
      <c r="AQ9" s="122">
        <v>8460.0</v>
      </c>
      <c r="AR9" s="122">
        <v>8166.0</v>
      </c>
      <c r="AS9" s="122">
        <v>8323.0</v>
      </c>
      <c r="AT9" s="122">
        <v>8080.0</v>
      </c>
      <c r="AU9" s="122">
        <v>7978.0</v>
      </c>
      <c r="AV9" s="122">
        <v>7398.0</v>
      </c>
      <c r="AW9" s="122">
        <v>6815.0</v>
      </c>
      <c r="AX9" s="122">
        <v>6656.0</v>
      </c>
      <c r="AY9" s="122">
        <v>6214.0</v>
      </c>
      <c r="AZ9" s="122">
        <v>5972.0</v>
      </c>
      <c r="BA9" s="122">
        <v>5861.0</v>
      </c>
      <c r="BB9" s="122">
        <v>5535.0</v>
      </c>
      <c r="BC9" s="122">
        <v>5632.0</v>
      </c>
      <c r="BD9" s="122">
        <v>5492.0</v>
      </c>
      <c r="BE9" s="122">
        <v>5271.0</v>
      </c>
      <c r="BF9" s="122">
        <v>5426.0</v>
      </c>
      <c r="BG9" s="122">
        <v>5380.0</v>
      </c>
      <c r="BH9" s="122">
        <v>5105.0</v>
      </c>
      <c r="BI9" s="122">
        <v>4986.0</v>
      </c>
      <c r="BJ9" s="122">
        <v>5091.0</v>
      </c>
      <c r="BK9" s="122">
        <v>4722.0</v>
      </c>
      <c r="BL9" s="122">
        <v>4595.0</v>
      </c>
      <c r="BM9" s="122">
        <v>4198.0</v>
      </c>
      <c r="BN9" s="122">
        <v>4131.0</v>
      </c>
      <c r="BO9" s="122">
        <v>3768.0</v>
      </c>
      <c r="BP9" s="122">
        <v>3435.0</v>
      </c>
      <c r="BQ9" s="122">
        <v>3160.0</v>
      </c>
      <c r="BR9" s="122">
        <v>2963.0</v>
      </c>
      <c r="BS9" s="122">
        <v>2728.0</v>
      </c>
      <c r="BT9" s="122">
        <v>2434.0</v>
      </c>
      <c r="BU9" s="122">
        <v>2159.0</v>
      </c>
      <c r="BV9" s="122">
        <v>2122.0</v>
      </c>
      <c r="BW9" s="122">
        <v>1840.0</v>
      </c>
      <c r="BX9" s="122">
        <v>1627.0</v>
      </c>
      <c r="BY9" s="122">
        <v>1510.0</v>
      </c>
      <c r="BZ9" s="122">
        <v>1288.0</v>
      </c>
      <c r="CA9" s="122">
        <v>1208.0</v>
      </c>
      <c r="CB9" s="122">
        <v>1005.0</v>
      </c>
      <c r="CC9" s="122">
        <v>913.0</v>
      </c>
      <c r="CD9" s="122">
        <v>802.0</v>
      </c>
      <c r="CE9" s="122">
        <v>734.0</v>
      </c>
      <c r="CF9" s="122">
        <v>632.0</v>
      </c>
      <c r="CG9" s="122">
        <v>543.0</v>
      </c>
      <c r="CH9" s="122">
        <v>507.0</v>
      </c>
      <c r="CI9" s="122">
        <v>450.0</v>
      </c>
      <c r="CJ9" s="122">
        <v>365.0</v>
      </c>
      <c r="CK9" s="122">
        <v>342.0</v>
      </c>
      <c r="CL9" s="122">
        <v>314.0</v>
      </c>
      <c r="CM9" s="122">
        <v>224.0</v>
      </c>
      <c r="CN9" s="122">
        <v>197.0</v>
      </c>
      <c r="CO9" s="122">
        <v>164.0</v>
      </c>
      <c r="CP9" s="122">
        <v>136.0</v>
      </c>
      <c r="CQ9" s="122">
        <v>102.0</v>
      </c>
      <c r="CR9" s="122">
        <v>81.0</v>
      </c>
      <c r="CS9" s="122">
        <v>67.0</v>
      </c>
      <c r="CT9" s="122">
        <v>58.0</v>
      </c>
      <c r="CU9" s="122">
        <v>41.0</v>
      </c>
      <c r="CV9" s="122">
        <v>30.0</v>
      </c>
      <c r="CW9" s="122">
        <v>18.0</v>
      </c>
      <c r="CX9" s="122">
        <v>11.0</v>
      </c>
      <c r="CY9" s="122">
        <v>3.0</v>
      </c>
      <c r="CZ9" s="122">
        <v>1.0</v>
      </c>
      <c r="DA9" s="122">
        <v>2.0</v>
      </c>
      <c r="DB9" s="122"/>
      <c r="DC9" s="122">
        <v>2.0</v>
      </c>
      <c r="DD9" s="122">
        <v>1.0</v>
      </c>
      <c r="DE9" s="122">
        <v>2.0</v>
      </c>
      <c r="DF9" s="122">
        <v>1.0</v>
      </c>
      <c r="DG9" s="122"/>
      <c r="DH9" s="122"/>
      <c r="DI9" s="122"/>
      <c r="DJ9" s="122"/>
      <c r="DK9" s="122"/>
      <c r="DL9" s="122">
        <v>1.0</v>
      </c>
      <c r="DM9" s="122"/>
      <c r="DN9" s="122"/>
      <c r="DO9" s="123">
        <v>489241.0</v>
      </c>
      <c r="DP9" s="119"/>
    </row>
    <row r="10">
      <c r="A10" s="121" t="s">
        <v>51</v>
      </c>
      <c r="B10" s="122">
        <v>1322.0</v>
      </c>
      <c r="C10" s="122">
        <v>1547.0</v>
      </c>
      <c r="D10" s="122">
        <v>1563.0</v>
      </c>
      <c r="E10" s="122">
        <v>1728.0</v>
      </c>
      <c r="F10" s="122">
        <v>1819.0</v>
      </c>
      <c r="G10" s="122">
        <v>2688.0</v>
      </c>
      <c r="H10" s="122">
        <v>2679.0</v>
      </c>
      <c r="I10" s="122">
        <v>2445.0</v>
      </c>
      <c r="J10" s="122">
        <v>2569.0</v>
      </c>
      <c r="K10" s="122">
        <v>2818.0</v>
      </c>
      <c r="L10" s="122">
        <v>2857.0</v>
      </c>
      <c r="M10" s="122">
        <v>2801.0</v>
      </c>
      <c r="N10" s="122">
        <v>2725.0</v>
      </c>
      <c r="O10" s="122">
        <v>2705.0</v>
      </c>
      <c r="P10" s="122">
        <v>2916.0</v>
      </c>
      <c r="Q10" s="122">
        <v>2971.0</v>
      </c>
      <c r="R10" s="122">
        <v>3099.0</v>
      </c>
      <c r="S10" s="122">
        <v>3166.0</v>
      </c>
      <c r="T10" s="122">
        <v>2949.0</v>
      </c>
      <c r="U10" s="122">
        <v>2805.0</v>
      </c>
      <c r="V10" s="122">
        <v>2874.0</v>
      </c>
      <c r="W10" s="122">
        <v>2928.0</v>
      </c>
      <c r="X10" s="122">
        <v>2812.0</v>
      </c>
      <c r="Y10" s="122">
        <v>2934.0</v>
      </c>
      <c r="Z10" s="122">
        <v>3127.0</v>
      </c>
      <c r="AA10" s="122">
        <v>2800.0</v>
      </c>
      <c r="AB10" s="122">
        <v>3142.0</v>
      </c>
      <c r="AC10" s="122">
        <v>3199.0</v>
      </c>
      <c r="AD10" s="122">
        <v>3321.0</v>
      </c>
      <c r="AE10" s="122">
        <v>3525.0</v>
      </c>
      <c r="AF10" s="122">
        <v>3570.0</v>
      </c>
      <c r="AG10" s="122">
        <v>3679.0</v>
      </c>
      <c r="AH10" s="122">
        <v>3680.0</v>
      </c>
      <c r="AI10" s="122">
        <v>3714.0</v>
      </c>
      <c r="AJ10" s="122">
        <v>3804.0</v>
      </c>
      <c r="AK10" s="122">
        <v>3858.0</v>
      </c>
      <c r="AL10" s="122">
        <v>4087.0</v>
      </c>
      <c r="AM10" s="122">
        <v>3950.0</v>
      </c>
      <c r="AN10" s="122">
        <v>4177.0</v>
      </c>
      <c r="AO10" s="122">
        <v>4134.0</v>
      </c>
      <c r="AP10" s="122">
        <v>4330.0</v>
      </c>
      <c r="AQ10" s="122">
        <v>4462.0</v>
      </c>
      <c r="AR10" s="122">
        <v>4516.0</v>
      </c>
      <c r="AS10" s="122">
        <v>4662.0</v>
      </c>
      <c r="AT10" s="122">
        <v>4751.0</v>
      </c>
      <c r="AU10" s="122">
        <v>4682.0</v>
      </c>
      <c r="AV10" s="122">
        <v>4493.0</v>
      </c>
      <c r="AW10" s="122">
        <v>4250.0</v>
      </c>
      <c r="AX10" s="122">
        <v>4273.0</v>
      </c>
      <c r="AY10" s="122">
        <v>4185.0</v>
      </c>
      <c r="AZ10" s="122">
        <v>3903.0</v>
      </c>
      <c r="BA10" s="122">
        <v>3886.0</v>
      </c>
      <c r="BB10" s="122">
        <v>3807.0</v>
      </c>
      <c r="BC10" s="122">
        <v>3737.0</v>
      </c>
      <c r="BD10" s="122">
        <v>3659.0</v>
      </c>
      <c r="BE10" s="122">
        <v>3557.0</v>
      </c>
      <c r="BF10" s="122">
        <v>3481.0</v>
      </c>
      <c r="BG10" s="122">
        <v>3536.0</v>
      </c>
      <c r="BH10" s="122">
        <v>3615.0</v>
      </c>
      <c r="BI10" s="122">
        <v>3498.0</v>
      </c>
      <c r="BJ10" s="122">
        <v>3659.0</v>
      </c>
      <c r="BK10" s="122">
        <v>3629.0</v>
      </c>
      <c r="BL10" s="122">
        <v>3481.0</v>
      </c>
      <c r="BM10" s="122">
        <v>3318.0</v>
      </c>
      <c r="BN10" s="122">
        <v>3257.0</v>
      </c>
      <c r="BO10" s="122">
        <v>3134.0</v>
      </c>
      <c r="BP10" s="122">
        <v>2875.0</v>
      </c>
      <c r="BQ10" s="122">
        <v>2734.0</v>
      </c>
      <c r="BR10" s="122">
        <v>2662.0</v>
      </c>
      <c r="BS10" s="122">
        <v>2644.0</v>
      </c>
      <c r="BT10" s="122">
        <v>2318.0</v>
      </c>
      <c r="BU10" s="122">
        <v>2222.0</v>
      </c>
      <c r="BV10" s="122">
        <v>2091.0</v>
      </c>
      <c r="BW10" s="122">
        <v>1851.0</v>
      </c>
      <c r="BX10" s="122">
        <v>1810.0</v>
      </c>
      <c r="BY10" s="122">
        <v>1701.0</v>
      </c>
      <c r="BZ10" s="122">
        <v>1584.0</v>
      </c>
      <c r="CA10" s="122">
        <v>1409.0</v>
      </c>
      <c r="CB10" s="122">
        <v>1331.0</v>
      </c>
      <c r="CC10" s="122">
        <v>1213.0</v>
      </c>
      <c r="CD10" s="122">
        <v>1010.0</v>
      </c>
      <c r="CE10" s="122">
        <v>962.0</v>
      </c>
      <c r="CF10" s="122">
        <v>824.0</v>
      </c>
      <c r="CG10" s="122">
        <v>786.0</v>
      </c>
      <c r="CH10" s="122">
        <v>687.0</v>
      </c>
      <c r="CI10" s="122">
        <v>647.0</v>
      </c>
      <c r="CJ10" s="122">
        <v>580.0</v>
      </c>
      <c r="CK10" s="122">
        <v>501.0</v>
      </c>
      <c r="CL10" s="122">
        <v>409.0</v>
      </c>
      <c r="CM10" s="122">
        <v>346.0</v>
      </c>
      <c r="CN10" s="122">
        <v>314.0</v>
      </c>
      <c r="CO10" s="122">
        <v>275.0</v>
      </c>
      <c r="CP10" s="122">
        <v>244.0</v>
      </c>
      <c r="CQ10" s="122">
        <v>163.0</v>
      </c>
      <c r="CR10" s="122">
        <v>148.0</v>
      </c>
      <c r="CS10" s="122">
        <v>139.0</v>
      </c>
      <c r="CT10" s="122">
        <v>112.0</v>
      </c>
      <c r="CU10" s="122">
        <v>71.0</v>
      </c>
      <c r="CV10" s="122">
        <v>51.0</v>
      </c>
      <c r="CW10" s="122">
        <v>29.0</v>
      </c>
      <c r="CX10" s="122">
        <v>15.0</v>
      </c>
      <c r="CY10" s="122">
        <v>12.0</v>
      </c>
      <c r="CZ10" s="122">
        <v>7.0</v>
      </c>
      <c r="DA10" s="122">
        <v>6.0</v>
      </c>
      <c r="DB10" s="122">
        <v>7.0</v>
      </c>
      <c r="DC10" s="122">
        <v>2.0</v>
      </c>
      <c r="DD10" s="122"/>
      <c r="DE10" s="122">
        <v>1.0</v>
      </c>
      <c r="DF10" s="122"/>
      <c r="DG10" s="122"/>
      <c r="DH10" s="122"/>
      <c r="DI10" s="122"/>
      <c r="DJ10" s="122"/>
      <c r="DK10" s="122"/>
      <c r="DL10" s="122"/>
      <c r="DM10" s="122"/>
      <c r="DN10" s="122"/>
      <c r="DO10" s="123">
        <v>258041.0</v>
      </c>
      <c r="DP10" s="119"/>
    </row>
    <row r="11">
      <c r="A11" s="121" t="s">
        <v>52</v>
      </c>
      <c r="B11" s="122">
        <v>392.0</v>
      </c>
      <c r="C11" s="122">
        <v>398.0</v>
      </c>
      <c r="D11" s="122">
        <v>459.0</v>
      </c>
      <c r="E11" s="122">
        <v>373.0</v>
      </c>
      <c r="F11" s="122">
        <v>430.0</v>
      </c>
      <c r="G11" s="122">
        <v>493.0</v>
      </c>
      <c r="H11" s="122">
        <v>499.0</v>
      </c>
      <c r="I11" s="122">
        <v>553.0</v>
      </c>
      <c r="J11" s="122">
        <v>561.0</v>
      </c>
      <c r="K11" s="122">
        <v>612.0</v>
      </c>
      <c r="L11" s="122">
        <v>586.0</v>
      </c>
      <c r="M11" s="122">
        <v>526.0</v>
      </c>
      <c r="N11" s="122">
        <v>573.0</v>
      </c>
      <c r="O11" s="122">
        <v>574.0</v>
      </c>
      <c r="P11" s="122">
        <v>597.0</v>
      </c>
      <c r="Q11" s="122">
        <v>586.0</v>
      </c>
      <c r="R11" s="122">
        <v>615.0</v>
      </c>
      <c r="S11" s="122">
        <v>649.0</v>
      </c>
      <c r="T11" s="122">
        <v>695.0</v>
      </c>
      <c r="U11" s="122">
        <v>538.0</v>
      </c>
      <c r="V11" s="122">
        <v>615.0</v>
      </c>
      <c r="W11" s="122">
        <v>695.0</v>
      </c>
      <c r="X11" s="122">
        <v>778.0</v>
      </c>
      <c r="Y11" s="122">
        <v>714.0</v>
      </c>
      <c r="Z11" s="122">
        <v>793.0</v>
      </c>
      <c r="AA11" s="122">
        <v>821.0</v>
      </c>
      <c r="AB11" s="122">
        <v>785.0</v>
      </c>
      <c r="AC11" s="122">
        <v>757.0</v>
      </c>
      <c r="AD11" s="122">
        <v>732.0</v>
      </c>
      <c r="AE11" s="122">
        <v>731.0</v>
      </c>
      <c r="AF11" s="122">
        <v>717.0</v>
      </c>
      <c r="AG11" s="122">
        <v>715.0</v>
      </c>
      <c r="AH11" s="122">
        <v>681.0</v>
      </c>
      <c r="AI11" s="122">
        <v>609.0</v>
      </c>
      <c r="AJ11" s="122">
        <v>610.0</v>
      </c>
      <c r="AK11" s="122">
        <v>542.0</v>
      </c>
      <c r="AL11" s="122">
        <v>507.0</v>
      </c>
      <c r="AM11" s="122">
        <v>461.0</v>
      </c>
      <c r="AN11" s="122">
        <v>480.0</v>
      </c>
      <c r="AO11" s="122">
        <v>429.0</v>
      </c>
      <c r="AP11" s="122">
        <v>486.0</v>
      </c>
      <c r="AQ11" s="122">
        <v>445.0</v>
      </c>
      <c r="AR11" s="122">
        <v>435.0</v>
      </c>
      <c r="AS11" s="122">
        <v>395.0</v>
      </c>
      <c r="AT11" s="122">
        <v>382.0</v>
      </c>
      <c r="AU11" s="122">
        <v>369.0</v>
      </c>
      <c r="AV11" s="122">
        <v>353.0</v>
      </c>
      <c r="AW11" s="122">
        <v>363.0</v>
      </c>
      <c r="AX11" s="122">
        <v>335.0</v>
      </c>
      <c r="AY11" s="122">
        <v>361.0</v>
      </c>
      <c r="AZ11" s="122">
        <v>310.0</v>
      </c>
      <c r="BA11" s="122">
        <v>309.0</v>
      </c>
      <c r="BB11" s="122">
        <v>285.0</v>
      </c>
      <c r="BC11" s="122">
        <v>306.0</v>
      </c>
      <c r="BD11" s="122">
        <v>295.0</v>
      </c>
      <c r="BE11" s="122">
        <v>291.0</v>
      </c>
      <c r="BF11" s="122">
        <v>272.0</v>
      </c>
      <c r="BG11" s="122">
        <v>277.0</v>
      </c>
      <c r="BH11" s="122">
        <v>254.0</v>
      </c>
      <c r="BI11" s="122">
        <v>243.0</v>
      </c>
      <c r="BJ11" s="122">
        <v>241.0</v>
      </c>
      <c r="BK11" s="122">
        <v>248.0</v>
      </c>
      <c r="BL11" s="122">
        <v>225.0</v>
      </c>
      <c r="BM11" s="122">
        <v>236.0</v>
      </c>
      <c r="BN11" s="122">
        <v>265.0</v>
      </c>
      <c r="BO11" s="122">
        <v>214.0</v>
      </c>
      <c r="BP11" s="122">
        <v>185.0</v>
      </c>
      <c r="BQ11" s="122">
        <v>169.0</v>
      </c>
      <c r="BR11" s="122">
        <v>156.0</v>
      </c>
      <c r="BS11" s="122">
        <v>128.0</v>
      </c>
      <c r="BT11" s="122">
        <v>124.0</v>
      </c>
      <c r="BU11" s="122">
        <v>112.0</v>
      </c>
      <c r="BV11" s="122">
        <v>93.0</v>
      </c>
      <c r="BW11" s="122">
        <v>69.0</v>
      </c>
      <c r="BX11" s="122">
        <v>75.0</v>
      </c>
      <c r="BY11" s="122">
        <v>69.0</v>
      </c>
      <c r="BZ11" s="122">
        <v>50.0</v>
      </c>
      <c r="CA11" s="122">
        <v>57.0</v>
      </c>
      <c r="CB11" s="122">
        <v>35.0</v>
      </c>
      <c r="CC11" s="122">
        <v>38.0</v>
      </c>
      <c r="CD11" s="122">
        <v>34.0</v>
      </c>
      <c r="CE11" s="122">
        <v>30.0</v>
      </c>
      <c r="CF11" s="122">
        <v>23.0</v>
      </c>
      <c r="CG11" s="122">
        <v>33.0</v>
      </c>
      <c r="CH11" s="122">
        <v>28.0</v>
      </c>
      <c r="CI11" s="122">
        <v>22.0</v>
      </c>
      <c r="CJ11" s="122">
        <v>20.0</v>
      </c>
      <c r="CK11" s="122">
        <v>21.0</v>
      </c>
      <c r="CL11" s="122">
        <v>15.0</v>
      </c>
      <c r="CM11" s="122">
        <v>8.0</v>
      </c>
      <c r="CN11" s="122">
        <v>14.0</v>
      </c>
      <c r="CO11" s="122">
        <v>6.0</v>
      </c>
      <c r="CP11" s="122">
        <v>9.0</v>
      </c>
      <c r="CQ11" s="122">
        <v>4.0</v>
      </c>
      <c r="CR11" s="122">
        <v>3.0</v>
      </c>
      <c r="CS11" s="122">
        <v>2.0</v>
      </c>
      <c r="CT11" s="122">
        <v>1.0</v>
      </c>
      <c r="CU11" s="122">
        <v>7.0</v>
      </c>
      <c r="CV11" s="122">
        <v>2.0</v>
      </c>
      <c r="CW11" s="122"/>
      <c r="CX11" s="122"/>
      <c r="CY11" s="122">
        <v>1.0</v>
      </c>
      <c r="CZ11" s="122">
        <v>2.0</v>
      </c>
      <c r="DA11" s="122"/>
      <c r="DB11" s="122"/>
      <c r="DC11" s="122"/>
      <c r="DD11" s="122"/>
      <c r="DE11" s="122">
        <v>1.0</v>
      </c>
      <c r="DF11" s="122"/>
      <c r="DG11" s="122"/>
      <c r="DH11" s="122"/>
      <c r="DI11" s="122"/>
      <c r="DJ11" s="122"/>
      <c r="DK11" s="122"/>
      <c r="DL11" s="122"/>
      <c r="DM11" s="122"/>
      <c r="DN11" s="122"/>
      <c r="DO11" s="123">
        <v>33722.0</v>
      </c>
      <c r="DP11" s="119"/>
    </row>
    <row r="12">
      <c r="A12" s="121" t="s">
        <v>53</v>
      </c>
      <c r="B12" s="122"/>
      <c r="C12" s="122">
        <v>2.0</v>
      </c>
      <c r="D12" s="122"/>
      <c r="E12" s="122">
        <v>3.0</v>
      </c>
      <c r="F12" s="122"/>
      <c r="G12" s="122"/>
      <c r="H12" s="122">
        <v>1.0</v>
      </c>
      <c r="I12" s="122">
        <v>1.0</v>
      </c>
      <c r="J12" s="122">
        <v>5.0</v>
      </c>
      <c r="K12" s="122">
        <v>2.0</v>
      </c>
      <c r="L12" s="122">
        <v>2.0</v>
      </c>
      <c r="M12" s="122">
        <v>1.0</v>
      </c>
      <c r="N12" s="122">
        <v>3.0</v>
      </c>
      <c r="O12" s="122"/>
      <c r="P12" s="122">
        <v>2.0</v>
      </c>
      <c r="Q12" s="122">
        <v>6.0</v>
      </c>
      <c r="R12" s="122">
        <v>3.0</v>
      </c>
      <c r="S12" s="122">
        <v>1.0</v>
      </c>
      <c r="T12" s="122">
        <v>2.0</v>
      </c>
      <c r="U12" s="122">
        <v>7.0</v>
      </c>
      <c r="V12" s="122">
        <v>7.0</v>
      </c>
      <c r="W12" s="122">
        <v>6.0</v>
      </c>
      <c r="X12" s="122">
        <v>4.0</v>
      </c>
      <c r="Y12" s="122">
        <v>9.0</v>
      </c>
      <c r="Z12" s="122">
        <v>3.0</v>
      </c>
      <c r="AA12" s="122"/>
      <c r="AB12" s="122"/>
      <c r="AC12" s="122">
        <v>1.0</v>
      </c>
      <c r="AD12" s="122">
        <v>2.0</v>
      </c>
      <c r="AE12" s="122">
        <v>2.0</v>
      </c>
      <c r="AF12" s="122"/>
      <c r="AG12" s="122">
        <v>3.0</v>
      </c>
      <c r="AH12" s="122">
        <v>1.0</v>
      </c>
      <c r="AI12" s="122"/>
      <c r="AJ12" s="122">
        <v>2.0</v>
      </c>
      <c r="AK12" s="122">
        <v>4.0</v>
      </c>
      <c r="AL12" s="122">
        <v>2.0</v>
      </c>
      <c r="AM12" s="122">
        <v>1.0</v>
      </c>
      <c r="AN12" s="122">
        <v>4.0</v>
      </c>
      <c r="AO12" s="122">
        <v>1.0</v>
      </c>
      <c r="AP12" s="122">
        <v>7.0</v>
      </c>
      <c r="AQ12" s="122">
        <v>3.0</v>
      </c>
      <c r="AR12" s="122">
        <v>4.0</v>
      </c>
      <c r="AS12" s="122">
        <v>2.0</v>
      </c>
      <c r="AT12" s="122">
        <v>3.0</v>
      </c>
      <c r="AU12" s="122">
        <v>6.0</v>
      </c>
      <c r="AV12" s="122">
        <v>6.0</v>
      </c>
      <c r="AW12" s="122">
        <v>5.0</v>
      </c>
      <c r="AX12" s="122">
        <v>9.0</v>
      </c>
      <c r="AY12" s="122">
        <v>11.0</v>
      </c>
      <c r="AZ12" s="122">
        <v>12.0</v>
      </c>
      <c r="BA12" s="122">
        <v>5.0</v>
      </c>
      <c r="BB12" s="122">
        <v>7.0</v>
      </c>
      <c r="BC12" s="122">
        <v>7.0</v>
      </c>
      <c r="BD12" s="122">
        <v>7.0</v>
      </c>
      <c r="BE12" s="122">
        <v>18.0</v>
      </c>
      <c r="BF12" s="122">
        <v>8.0</v>
      </c>
      <c r="BG12" s="122">
        <v>12.0</v>
      </c>
      <c r="BH12" s="122">
        <v>15.0</v>
      </c>
      <c r="BI12" s="122">
        <v>18.0</v>
      </c>
      <c r="BJ12" s="122">
        <v>22.0</v>
      </c>
      <c r="BK12" s="122">
        <v>20.0</v>
      </c>
      <c r="BL12" s="122">
        <v>31.0</v>
      </c>
      <c r="BM12" s="122">
        <v>38.0</v>
      </c>
      <c r="BN12" s="122">
        <v>40.0</v>
      </c>
      <c r="BO12" s="122">
        <v>56.0</v>
      </c>
      <c r="BP12" s="122">
        <v>53.0</v>
      </c>
      <c r="BQ12" s="122">
        <v>67.0</v>
      </c>
      <c r="BR12" s="122">
        <v>69.0</v>
      </c>
      <c r="BS12" s="122">
        <v>90.0</v>
      </c>
      <c r="BT12" s="122">
        <v>102.0</v>
      </c>
      <c r="BU12" s="122">
        <v>104.0</v>
      </c>
      <c r="BV12" s="122">
        <v>112.0</v>
      </c>
      <c r="BW12" s="122">
        <v>111.0</v>
      </c>
      <c r="BX12" s="122">
        <v>95.0</v>
      </c>
      <c r="BY12" s="122">
        <v>110.0</v>
      </c>
      <c r="BZ12" s="122">
        <v>106.0</v>
      </c>
      <c r="CA12" s="122">
        <v>109.0</v>
      </c>
      <c r="CB12" s="122">
        <v>110.0</v>
      </c>
      <c r="CC12" s="122">
        <v>91.0</v>
      </c>
      <c r="CD12" s="122">
        <v>110.0</v>
      </c>
      <c r="CE12" s="122">
        <v>85.0</v>
      </c>
      <c r="CF12" s="122">
        <v>81.0</v>
      </c>
      <c r="CG12" s="122">
        <v>90.0</v>
      </c>
      <c r="CH12" s="122">
        <v>86.0</v>
      </c>
      <c r="CI12" s="122">
        <v>73.0</v>
      </c>
      <c r="CJ12" s="122">
        <v>61.0</v>
      </c>
      <c r="CK12" s="122">
        <v>70.0</v>
      </c>
      <c r="CL12" s="122">
        <v>63.0</v>
      </c>
      <c r="CM12" s="122">
        <v>36.0</v>
      </c>
      <c r="CN12" s="122">
        <v>49.0</v>
      </c>
      <c r="CO12" s="122">
        <v>36.0</v>
      </c>
      <c r="CP12" s="122">
        <v>27.0</v>
      </c>
      <c r="CQ12" s="122">
        <v>31.0</v>
      </c>
      <c r="CR12" s="122">
        <v>19.0</v>
      </c>
      <c r="CS12" s="122">
        <v>16.0</v>
      </c>
      <c r="CT12" s="122">
        <v>20.0</v>
      </c>
      <c r="CU12" s="122">
        <v>8.0</v>
      </c>
      <c r="CV12" s="122">
        <v>4.0</v>
      </c>
      <c r="CW12" s="122">
        <v>3.0</v>
      </c>
      <c r="CX12" s="122">
        <v>3.0</v>
      </c>
      <c r="CY12" s="122">
        <v>1.0</v>
      </c>
      <c r="CZ12" s="122">
        <v>1.0</v>
      </c>
      <c r="DA12" s="122"/>
      <c r="DB12" s="122">
        <v>1.0</v>
      </c>
      <c r="DC12" s="122"/>
      <c r="DD12" s="122">
        <v>1.0</v>
      </c>
      <c r="DE12" s="122"/>
      <c r="DF12" s="122"/>
      <c r="DG12" s="122"/>
      <c r="DH12" s="122"/>
      <c r="DI12" s="122"/>
      <c r="DJ12" s="122"/>
      <c r="DK12" s="122"/>
      <c r="DL12" s="122"/>
      <c r="DM12" s="122"/>
      <c r="DN12" s="122"/>
      <c r="DO12" s="123">
        <v>2769.0</v>
      </c>
      <c r="DP12" s="119"/>
    </row>
    <row r="13">
      <c r="A13" s="121" t="s">
        <v>55</v>
      </c>
      <c r="B13" s="122">
        <v>1.0</v>
      </c>
      <c r="C13" s="122"/>
      <c r="D13" s="122">
        <v>2.0</v>
      </c>
      <c r="E13" s="122">
        <v>1.0</v>
      </c>
      <c r="F13" s="122">
        <v>2.0</v>
      </c>
      <c r="G13" s="122">
        <v>1.0</v>
      </c>
      <c r="H13" s="122"/>
      <c r="I13" s="122">
        <v>3.0</v>
      </c>
      <c r="J13" s="122">
        <v>3.0</v>
      </c>
      <c r="K13" s="122"/>
      <c r="L13" s="122"/>
      <c r="M13" s="122">
        <v>1.0</v>
      </c>
      <c r="N13" s="122">
        <v>3.0</v>
      </c>
      <c r="O13" s="122"/>
      <c r="P13" s="122">
        <v>1.0</v>
      </c>
      <c r="Q13" s="122">
        <v>2.0</v>
      </c>
      <c r="R13" s="122">
        <v>1.0</v>
      </c>
      <c r="S13" s="122"/>
      <c r="T13" s="122">
        <v>4.0</v>
      </c>
      <c r="U13" s="122"/>
      <c r="V13" s="122">
        <v>2.0</v>
      </c>
      <c r="W13" s="122"/>
      <c r="X13" s="122"/>
      <c r="Y13" s="122">
        <v>2.0</v>
      </c>
      <c r="Z13" s="122">
        <v>3.0</v>
      </c>
      <c r="AA13" s="122">
        <v>1.0</v>
      </c>
      <c r="AB13" s="122"/>
      <c r="AC13" s="122">
        <v>2.0</v>
      </c>
      <c r="AD13" s="122">
        <v>1.0</v>
      </c>
      <c r="AE13" s="122">
        <v>2.0</v>
      </c>
      <c r="AF13" s="122"/>
      <c r="AG13" s="122">
        <v>3.0</v>
      </c>
      <c r="AH13" s="122">
        <v>1.0</v>
      </c>
      <c r="AI13" s="122">
        <v>3.0</v>
      </c>
      <c r="AJ13" s="122">
        <v>1.0</v>
      </c>
      <c r="AK13" s="122">
        <v>1.0</v>
      </c>
      <c r="AL13" s="122">
        <v>2.0</v>
      </c>
      <c r="AM13" s="122">
        <v>3.0</v>
      </c>
      <c r="AN13" s="122">
        <v>1.0</v>
      </c>
      <c r="AO13" s="122"/>
      <c r="AP13" s="122">
        <v>2.0</v>
      </c>
      <c r="AQ13" s="122"/>
      <c r="AR13" s="122">
        <v>1.0</v>
      </c>
      <c r="AS13" s="122"/>
      <c r="AT13" s="122">
        <v>2.0</v>
      </c>
      <c r="AU13" s="122">
        <v>1.0</v>
      </c>
      <c r="AV13" s="122"/>
      <c r="AW13" s="122">
        <v>1.0</v>
      </c>
      <c r="AX13" s="122"/>
      <c r="AY13" s="122">
        <v>1.0</v>
      </c>
      <c r="AZ13" s="122">
        <v>1.0</v>
      </c>
      <c r="BA13" s="122">
        <v>2.0</v>
      </c>
      <c r="BB13" s="122">
        <v>2.0</v>
      </c>
      <c r="BC13" s="122">
        <v>1.0</v>
      </c>
      <c r="BD13" s="122"/>
      <c r="BE13" s="122"/>
      <c r="BF13" s="122">
        <v>1.0</v>
      </c>
      <c r="BG13" s="122"/>
      <c r="BH13" s="122"/>
      <c r="BI13" s="122"/>
      <c r="BJ13" s="122">
        <v>2.0</v>
      </c>
      <c r="BK13" s="122"/>
      <c r="BL13" s="122">
        <v>2.0</v>
      </c>
      <c r="BM13" s="122"/>
      <c r="BN13" s="122"/>
      <c r="BO13" s="122"/>
      <c r="BP13" s="122"/>
      <c r="BQ13" s="122"/>
      <c r="BR13" s="122"/>
      <c r="BS13" s="122">
        <v>1.0</v>
      </c>
      <c r="BT13" s="122"/>
      <c r="BU13" s="122">
        <v>1.0</v>
      </c>
      <c r="BV13" s="122"/>
      <c r="BW13" s="122">
        <v>1.0</v>
      </c>
      <c r="BX13" s="122"/>
      <c r="BY13" s="122"/>
      <c r="BZ13" s="122"/>
      <c r="CA13" s="122">
        <v>1.0</v>
      </c>
      <c r="CB13" s="122">
        <v>1.0</v>
      </c>
      <c r="CC13" s="122">
        <v>2.0</v>
      </c>
      <c r="CD13" s="122">
        <v>1.0</v>
      </c>
      <c r="CE13" s="122"/>
      <c r="CF13" s="122">
        <v>2.0</v>
      </c>
      <c r="CG13" s="122"/>
      <c r="CH13" s="122"/>
      <c r="CI13" s="122"/>
      <c r="CJ13" s="122"/>
      <c r="CK13" s="122">
        <v>1.0</v>
      </c>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3">
        <v>83.0</v>
      </c>
      <c r="DP13" s="119"/>
    </row>
    <row r="14">
      <c r="A14" s="56" t="s">
        <v>56</v>
      </c>
      <c r="B14" s="124">
        <v>52158.0</v>
      </c>
      <c r="C14" s="124">
        <v>55553.0</v>
      </c>
      <c r="D14" s="124">
        <v>60571.0</v>
      </c>
      <c r="E14" s="124">
        <v>65012.0</v>
      </c>
      <c r="F14" s="124">
        <v>68146.0</v>
      </c>
      <c r="G14" s="124">
        <v>76857.0</v>
      </c>
      <c r="H14" s="124">
        <v>81283.0</v>
      </c>
      <c r="I14" s="124">
        <v>84416.0</v>
      </c>
      <c r="J14" s="124">
        <v>89424.0</v>
      </c>
      <c r="K14" s="124">
        <v>94948.0</v>
      </c>
      <c r="L14" s="124">
        <v>95456.0</v>
      </c>
      <c r="M14" s="124">
        <v>95400.0</v>
      </c>
      <c r="N14" s="124">
        <v>95971.0</v>
      </c>
      <c r="O14" s="124">
        <v>95969.0</v>
      </c>
      <c r="P14" s="124">
        <v>97332.0</v>
      </c>
      <c r="Q14" s="124">
        <v>101713.0</v>
      </c>
      <c r="R14" s="124">
        <v>105601.0</v>
      </c>
      <c r="S14" s="124">
        <v>108176.0</v>
      </c>
      <c r="T14" s="124">
        <v>107688.0</v>
      </c>
      <c r="U14" s="124">
        <v>104909.0</v>
      </c>
      <c r="V14" s="124">
        <v>109986.0</v>
      </c>
      <c r="W14" s="124">
        <v>114929.0</v>
      </c>
      <c r="X14" s="124">
        <v>120214.0</v>
      </c>
      <c r="Y14" s="124">
        <v>125542.0</v>
      </c>
      <c r="Z14" s="124">
        <v>133989.0</v>
      </c>
      <c r="AA14" s="124">
        <v>131111.0</v>
      </c>
      <c r="AB14" s="124">
        <v>137373.0</v>
      </c>
      <c r="AC14" s="124">
        <v>139390.0</v>
      </c>
      <c r="AD14" s="124">
        <v>143555.0</v>
      </c>
      <c r="AE14" s="124">
        <v>147076.0</v>
      </c>
      <c r="AF14" s="124">
        <v>146505.0</v>
      </c>
      <c r="AG14" s="124">
        <v>145433.0</v>
      </c>
      <c r="AH14" s="124">
        <v>141197.0</v>
      </c>
      <c r="AI14" s="124">
        <v>137724.0</v>
      </c>
      <c r="AJ14" s="124">
        <v>136802.0</v>
      </c>
      <c r="AK14" s="124">
        <v>132937.0</v>
      </c>
      <c r="AL14" s="124">
        <v>129553.0</v>
      </c>
      <c r="AM14" s="124">
        <v>123722.0</v>
      </c>
      <c r="AN14" s="124">
        <v>119472.0</v>
      </c>
      <c r="AO14" s="124">
        <v>118027.0</v>
      </c>
      <c r="AP14" s="124">
        <v>120333.0</v>
      </c>
      <c r="AQ14" s="124">
        <v>117204.0</v>
      </c>
      <c r="AR14" s="124">
        <v>116529.0</v>
      </c>
      <c r="AS14" s="124">
        <v>117685.0</v>
      </c>
      <c r="AT14" s="124">
        <v>115287.0</v>
      </c>
      <c r="AU14" s="124">
        <v>113756.0</v>
      </c>
      <c r="AV14" s="124">
        <v>107865.0</v>
      </c>
      <c r="AW14" s="124">
        <v>101557.0</v>
      </c>
      <c r="AX14" s="124">
        <v>100445.0</v>
      </c>
      <c r="AY14" s="124">
        <v>96461.0</v>
      </c>
      <c r="AZ14" s="124">
        <v>93605.0</v>
      </c>
      <c r="BA14" s="124">
        <v>91898.0</v>
      </c>
      <c r="BB14" s="124">
        <v>90805.0</v>
      </c>
      <c r="BC14" s="124">
        <v>91046.0</v>
      </c>
      <c r="BD14" s="124">
        <v>90801.0</v>
      </c>
      <c r="BE14" s="124">
        <v>90722.0</v>
      </c>
      <c r="BF14" s="124">
        <v>91508.0</v>
      </c>
      <c r="BG14" s="124">
        <v>90020.0</v>
      </c>
      <c r="BH14" s="124">
        <v>88760.0</v>
      </c>
      <c r="BI14" s="124">
        <v>89929.0</v>
      </c>
      <c r="BJ14" s="124">
        <v>89766.0</v>
      </c>
      <c r="BK14" s="124">
        <v>88447.0</v>
      </c>
      <c r="BL14" s="124">
        <v>86983.0</v>
      </c>
      <c r="BM14" s="124">
        <v>83279.0</v>
      </c>
      <c r="BN14" s="124">
        <v>80242.0</v>
      </c>
      <c r="BO14" s="124">
        <v>76202.0</v>
      </c>
      <c r="BP14" s="124">
        <v>70578.0</v>
      </c>
      <c r="BQ14" s="124">
        <v>65547.0</v>
      </c>
      <c r="BR14" s="124">
        <v>64184.0</v>
      </c>
      <c r="BS14" s="124">
        <v>60753.0</v>
      </c>
      <c r="BT14" s="124">
        <v>56380.0</v>
      </c>
      <c r="BU14" s="124">
        <v>52025.0</v>
      </c>
      <c r="BV14" s="124">
        <v>49770.0</v>
      </c>
      <c r="BW14" s="124">
        <v>45361.0</v>
      </c>
      <c r="BX14" s="124">
        <v>41264.0</v>
      </c>
      <c r="BY14" s="124">
        <v>39604.0</v>
      </c>
      <c r="BZ14" s="124">
        <v>36427.0</v>
      </c>
      <c r="CA14" s="124">
        <v>32463.0</v>
      </c>
      <c r="CB14" s="124">
        <v>30735.0</v>
      </c>
      <c r="CC14" s="124">
        <v>26661.0</v>
      </c>
      <c r="CD14" s="124">
        <v>24604.0</v>
      </c>
      <c r="CE14" s="124">
        <v>22245.0</v>
      </c>
      <c r="CF14" s="124">
        <v>20006.0</v>
      </c>
      <c r="CG14" s="124">
        <v>18495.0</v>
      </c>
      <c r="CH14" s="124">
        <v>16530.0</v>
      </c>
      <c r="CI14" s="124">
        <v>15511.0</v>
      </c>
      <c r="CJ14" s="124">
        <v>13563.0</v>
      </c>
      <c r="CK14" s="124">
        <v>12054.0</v>
      </c>
      <c r="CL14" s="124">
        <v>10169.0</v>
      </c>
      <c r="CM14" s="124">
        <v>8469.0</v>
      </c>
      <c r="CN14" s="124">
        <v>7285.0</v>
      </c>
      <c r="CO14" s="124">
        <v>6114.0</v>
      </c>
      <c r="CP14" s="124">
        <v>4957.0</v>
      </c>
      <c r="CQ14" s="124">
        <v>3782.0</v>
      </c>
      <c r="CR14" s="124">
        <v>3157.0</v>
      </c>
      <c r="CS14" s="124">
        <v>2590.0</v>
      </c>
      <c r="CT14" s="124">
        <v>1898.0</v>
      </c>
      <c r="CU14" s="124">
        <v>1487.0</v>
      </c>
      <c r="CV14" s="124">
        <v>825.0</v>
      </c>
      <c r="CW14" s="124">
        <v>648.0</v>
      </c>
      <c r="CX14" s="124">
        <v>381.0</v>
      </c>
      <c r="CY14" s="124">
        <v>301.0</v>
      </c>
      <c r="CZ14" s="124">
        <v>174.0</v>
      </c>
      <c r="DA14" s="124">
        <v>121.0</v>
      </c>
      <c r="DB14" s="124">
        <v>81.0</v>
      </c>
      <c r="DC14" s="124">
        <v>56.0</v>
      </c>
      <c r="DD14" s="124">
        <v>33.0</v>
      </c>
      <c r="DE14" s="124">
        <v>28.0</v>
      </c>
      <c r="DF14" s="124">
        <v>34.0</v>
      </c>
      <c r="DG14" s="124">
        <v>17.0</v>
      </c>
      <c r="DH14" s="124">
        <v>13.0</v>
      </c>
      <c r="DI14" s="124">
        <v>8.0</v>
      </c>
      <c r="DJ14" s="124">
        <v>10.0</v>
      </c>
      <c r="DK14" s="124">
        <v>10.0</v>
      </c>
      <c r="DL14" s="124">
        <v>8.0</v>
      </c>
      <c r="DM14" s="124">
        <v>2.0</v>
      </c>
      <c r="DN14" s="124">
        <v>2.0</v>
      </c>
      <c r="DO14" s="125">
        <v>7759675.0</v>
      </c>
      <c r="DP14" s="126"/>
    </row>
    <row r="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P15" s="119"/>
    </row>
    <row r="16">
      <c r="A16" s="1" t="s">
        <v>196</v>
      </c>
      <c r="B16" s="116"/>
      <c r="C16" s="116"/>
      <c r="D16" s="117"/>
      <c r="E16" s="23"/>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4"/>
      <c r="DP16" s="119"/>
    </row>
    <row r="17">
      <c r="A17" s="49" t="s">
        <v>197</v>
      </c>
      <c r="B17" s="49">
        <v>0.0</v>
      </c>
      <c r="C17" s="49">
        <v>1.0</v>
      </c>
      <c r="D17" s="49">
        <v>2.0</v>
      </c>
      <c r="E17" s="49">
        <v>3.0</v>
      </c>
      <c r="F17" s="49">
        <v>4.0</v>
      </c>
      <c r="G17" s="49">
        <v>5.0</v>
      </c>
      <c r="H17" s="49">
        <v>6.0</v>
      </c>
      <c r="I17" s="49">
        <v>7.0</v>
      </c>
      <c r="J17" s="49">
        <v>8.0</v>
      </c>
      <c r="K17" s="49">
        <v>9.0</v>
      </c>
      <c r="L17" s="49">
        <v>10.0</v>
      </c>
      <c r="M17" s="49">
        <v>11.0</v>
      </c>
      <c r="N17" s="49">
        <v>12.0</v>
      </c>
      <c r="O17" s="49">
        <v>13.0</v>
      </c>
      <c r="P17" s="49">
        <v>14.0</v>
      </c>
      <c r="Q17" s="49">
        <v>15.0</v>
      </c>
      <c r="R17" s="49">
        <v>16.0</v>
      </c>
      <c r="S17" s="49">
        <v>17.0</v>
      </c>
      <c r="T17" s="49">
        <v>18.0</v>
      </c>
      <c r="U17" s="49">
        <v>19.0</v>
      </c>
      <c r="V17" s="49">
        <v>20.0</v>
      </c>
      <c r="W17" s="49">
        <v>21.0</v>
      </c>
      <c r="X17" s="49">
        <v>22.0</v>
      </c>
      <c r="Y17" s="49">
        <v>23.0</v>
      </c>
      <c r="Z17" s="49">
        <v>24.0</v>
      </c>
      <c r="AA17" s="49">
        <v>25.0</v>
      </c>
      <c r="AB17" s="49">
        <v>26.0</v>
      </c>
      <c r="AC17" s="49">
        <v>27.0</v>
      </c>
      <c r="AD17" s="49">
        <v>28.0</v>
      </c>
      <c r="AE17" s="49">
        <v>29.0</v>
      </c>
      <c r="AF17" s="49">
        <v>30.0</v>
      </c>
      <c r="AG17" s="49">
        <v>31.0</v>
      </c>
      <c r="AH17" s="49">
        <v>32.0</v>
      </c>
      <c r="AI17" s="49">
        <v>33.0</v>
      </c>
      <c r="AJ17" s="49">
        <v>34.0</v>
      </c>
      <c r="AK17" s="49">
        <v>35.0</v>
      </c>
      <c r="AL17" s="49">
        <v>36.0</v>
      </c>
      <c r="AM17" s="49">
        <v>37.0</v>
      </c>
      <c r="AN17" s="49">
        <v>38.0</v>
      </c>
      <c r="AO17" s="49">
        <v>39.0</v>
      </c>
      <c r="AP17" s="49">
        <v>40.0</v>
      </c>
      <c r="AQ17" s="49">
        <v>41.0</v>
      </c>
      <c r="AR17" s="49">
        <v>42.0</v>
      </c>
      <c r="AS17" s="49">
        <v>43.0</v>
      </c>
      <c r="AT17" s="49">
        <v>44.0</v>
      </c>
      <c r="AU17" s="49">
        <v>45.0</v>
      </c>
      <c r="AV17" s="49">
        <v>46.0</v>
      </c>
      <c r="AW17" s="49">
        <v>47.0</v>
      </c>
      <c r="AX17" s="49">
        <v>48.0</v>
      </c>
      <c r="AY17" s="49">
        <v>49.0</v>
      </c>
      <c r="AZ17" s="49">
        <v>50.0</v>
      </c>
      <c r="BA17" s="49">
        <v>51.0</v>
      </c>
      <c r="BB17" s="49">
        <v>52.0</v>
      </c>
      <c r="BC17" s="49">
        <v>53.0</v>
      </c>
      <c r="BD17" s="49">
        <v>54.0</v>
      </c>
      <c r="BE17" s="49">
        <v>55.0</v>
      </c>
      <c r="BF17" s="49">
        <v>56.0</v>
      </c>
      <c r="BG17" s="49">
        <v>57.0</v>
      </c>
      <c r="BH17" s="49">
        <v>58.0</v>
      </c>
      <c r="BI17" s="49">
        <v>59.0</v>
      </c>
      <c r="BJ17" s="49">
        <v>60.0</v>
      </c>
      <c r="BK17" s="49">
        <v>61.0</v>
      </c>
      <c r="BL17" s="49">
        <v>62.0</v>
      </c>
      <c r="BM17" s="49">
        <v>63.0</v>
      </c>
      <c r="BN17" s="49">
        <v>64.0</v>
      </c>
      <c r="BO17" s="49">
        <v>65.0</v>
      </c>
      <c r="BP17" s="49">
        <v>66.0</v>
      </c>
      <c r="BQ17" s="49">
        <v>67.0</v>
      </c>
      <c r="BR17" s="49">
        <v>68.0</v>
      </c>
      <c r="BS17" s="49">
        <v>69.0</v>
      </c>
      <c r="BT17" s="49">
        <v>70.0</v>
      </c>
      <c r="BU17" s="49">
        <v>71.0</v>
      </c>
      <c r="BV17" s="49">
        <v>72.0</v>
      </c>
      <c r="BW17" s="49">
        <v>73.0</v>
      </c>
      <c r="BX17" s="49">
        <v>74.0</v>
      </c>
      <c r="BY17" s="49">
        <v>75.0</v>
      </c>
      <c r="BZ17" s="49">
        <v>76.0</v>
      </c>
      <c r="CA17" s="49">
        <v>77.0</v>
      </c>
      <c r="CB17" s="49">
        <v>78.0</v>
      </c>
      <c r="CC17" s="49">
        <v>79.0</v>
      </c>
      <c r="CD17" s="49">
        <v>80.0</v>
      </c>
      <c r="CE17" s="49">
        <v>81.0</v>
      </c>
      <c r="CF17" s="49">
        <v>82.0</v>
      </c>
      <c r="CG17" s="49">
        <v>83.0</v>
      </c>
      <c r="CH17" s="49">
        <v>84.0</v>
      </c>
      <c r="CI17" s="49">
        <v>85.0</v>
      </c>
      <c r="CJ17" s="49">
        <v>86.0</v>
      </c>
      <c r="CK17" s="49">
        <v>87.0</v>
      </c>
      <c r="CL17" s="49">
        <v>88.0</v>
      </c>
      <c r="CM17" s="49">
        <v>89.0</v>
      </c>
      <c r="CN17" s="49">
        <v>90.0</v>
      </c>
      <c r="CO17" s="49">
        <v>91.0</v>
      </c>
      <c r="CP17" s="49">
        <v>92.0</v>
      </c>
      <c r="CQ17" s="49">
        <v>93.0</v>
      </c>
      <c r="CR17" s="49">
        <v>94.0</v>
      </c>
      <c r="CS17" s="49">
        <v>95.0</v>
      </c>
      <c r="CT17" s="49">
        <v>96.0</v>
      </c>
      <c r="CU17" s="49">
        <v>97.0</v>
      </c>
      <c r="CV17" s="49">
        <v>98.0</v>
      </c>
      <c r="CW17" s="49">
        <v>99.0</v>
      </c>
      <c r="CX17" s="49">
        <v>100.0</v>
      </c>
      <c r="CY17" s="49">
        <v>101.0</v>
      </c>
      <c r="CZ17" s="49">
        <v>102.0</v>
      </c>
      <c r="DA17" s="49">
        <v>103.0</v>
      </c>
      <c r="DB17" s="49">
        <v>104.0</v>
      </c>
      <c r="DC17" s="49">
        <v>105.0</v>
      </c>
      <c r="DD17" s="49">
        <v>106.0</v>
      </c>
      <c r="DE17" s="49">
        <v>107.0</v>
      </c>
      <c r="DF17" s="49">
        <v>108.0</v>
      </c>
      <c r="DG17" s="49">
        <v>109.0</v>
      </c>
      <c r="DH17" s="49">
        <v>110.0</v>
      </c>
      <c r="DI17" s="49">
        <v>111.0</v>
      </c>
      <c r="DJ17" s="49">
        <v>112.0</v>
      </c>
      <c r="DK17" s="49">
        <v>113.0</v>
      </c>
      <c r="DL17" s="49">
        <v>114.0</v>
      </c>
      <c r="DM17" s="49">
        <v>115.0</v>
      </c>
      <c r="DN17" s="49">
        <v>116.0</v>
      </c>
      <c r="DO17" s="49" t="s">
        <v>56</v>
      </c>
      <c r="DP17" s="120"/>
    </row>
    <row r="18">
      <c r="A18" s="127" t="s">
        <v>186</v>
      </c>
      <c r="B18" s="128">
        <v>26708.0</v>
      </c>
      <c r="C18" s="128">
        <v>28601.0</v>
      </c>
      <c r="D18" s="128">
        <v>30916.0</v>
      </c>
      <c r="E18" s="128">
        <v>33329.0</v>
      </c>
      <c r="F18" s="128">
        <v>34413.0</v>
      </c>
      <c r="G18" s="128">
        <v>39380.0</v>
      </c>
      <c r="H18" s="128">
        <v>41461.0</v>
      </c>
      <c r="I18" s="128">
        <v>43226.0</v>
      </c>
      <c r="J18" s="128">
        <v>45989.0</v>
      </c>
      <c r="K18" s="128">
        <v>48638.0</v>
      </c>
      <c r="L18" s="128">
        <v>48673.0</v>
      </c>
      <c r="M18" s="128">
        <v>48539.0</v>
      </c>
      <c r="N18" s="128">
        <v>48790.0</v>
      </c>
      <c r="O18" s="128">
        <v>48911.0</v>
      </c>
      <c r="P18" s="128">
        <v>49299.0</v>
      </c>
      <c r="Q18" s="128">
        <v>51863.0</v>
      </c>
      <c r="R18" s="128">
        <v>53607.0</v>
      </c>
      <c r="S18" s="128">
        <v>55156.0</v>
      </c>
      <c r="T18" s="128">
        <v>54078.0</v>
      </c>
      <c r="U18" s="128">
        <v>52184.0</v>
      </c>
      <c r="V18" s="128">
        <v>55465.0</v>
      </c>
      <c r="W18" s="128">
        <v>58234.0</v>
      </c>
      <c r="X18" s="128">
        <v>60389.0</v>
      </c>
      <c r="Y18" s="128">
        <v>63114.0</v>
      </c>
      <c r="Z18" s="128">
        <v>67429.0</v>
      </c>
      <c r="AA18" s="128">
        <v>65272.0</v>
      </c>
      <c r="AB18" s="128">
        <v>68289.0</v>
      </c>
      <c r="AC18" s="128">
        <v>69539.0</v>
      </c>
      <c r="AD18" s="128">
        <v>70935.0</v>
      </c>
      <c r="AE18" s="128">
        <v>72680.0</v>
      </c>
      <c r="AF18" s="128">
        <v>72497.0</v>
      </c>
      <c r="AG18" s="128">
        <v>71817.0</v>
      </c>
      <c r="AH18" s="128">
        <v>69760.0</v>
      </c>
      <c r="AI18" s="128">
        <v>67957.0</v>
      </c>
      <c r="AJ18" s="128">
        <v>67134.0</v>
      </c>
      <c r="AK18" s="128">
        <v>65084.0</v>
      </c>
      <c r="AL18" s="128">
        <v>63272.0</v>
      </c>
      <c r="AM18" s="128">
        <v>60664.0</v>
      </c>
      <c r="AN18" s="128">
        <v>57876.0</v>
      </c>
      <c r="AO18" s="128">
        <v>57218.0</v>
      </c>
      <c r="AP18" s="128">
        <v>57885.0</v>
      </c>
      <c r="AQ18" s="128">
        <v>56295.0</v>
      </c>
      <c r="AR18" s="128">
        <v>55784.0</v>
      </c>
      <c r="AS18" s="128">
        <v>56223.0</v>
      </c>
      <c r="AT18" s="128">
        <v>54488.0</v>
      </c>
      <c r="AU18" s="128">
        <v>53666.0</v>
      </c>
      <c r="AV18" s="128">
        <v>50605.0</v>
      </c>
      <c r="AW18" s="128">
        <v>47197.0</v>
      </c>
      <c r="AX18" s="128">
        <v>46572.0</v>
      </c>
      <c r="AY18" s="128">
        <v>44652.0</v>
      </c>
      <c r="AZ18" s="128">
        <v>43139.0</v>
      </c>
      <c r="BA18" s="128">
        <v>42232.0</v>
      </c>
      <c r="BB18" s="128">
        <v>41914.0</v>
      </c>
      <c r="BC18" s="128">
        <v>41909.0</v>
      </c>
      <c r="BD18" s="128">
        <v>41750.0</v>
      </c>
      <c r="BE18" s="128">
        <v>41767.0</v>
      </c>
      <c r="BF18" s="128">
        <v>41718.0</v>
      </c>
      <c r="BG18" s="128">
        <v>41060.0</v>
      </c>
      <c r="BH18" s="128">
        <v>40289.0</v>
      </c>
      <c r="BI18" s="128">
        <v>40855.0</v>
      </c>
      <c r="BJ18" s="128">
        <v>40782.0</v>
      </c>
      <c r="BK18" s="128">
        <v>39829.0</v>
      </c>
      <c r="BL18" s="128">
        <v>39135.0</v>
      </c>
      <c r="BM18" s="128">
        <v>37481.0</v>
      </c>
      <c r="BN18" s="128">
        <v>36073.0</v>
      </c>
      <c r="BO18" s="128">
        <v>33825.0</v>
      </c>
      <c r="BP18" s="128">
        <v>31242.0</v>
      </c>
      <c r="BQ18" s="128">
        <v>28893.0</v>
      </c>
      <c r="BR18" s="128">
        <v>27838.0</v>
      </c>
      <c r="BS18" s="128">
        <v>26478.0</v>
      </c>
      <c r="BT18" s="128">
        <v>24266.0</v>
      </c>
      <c r="BU18" s="128">
        <v>22504.0</v>
      </c>
      <c r="BV18" s="128">
        <v>21399.0</v>
      </c>
      <c r="BW18" s="128">
        <v>19395.0</v>
      </c>
      <c r="BX18" s="128">
        <v>17655.0</v>
      </c>
      <c r="BY18" s="128">
        <v>16856.0</v>
      </c>
      <c r="BZ18" s="128">
        <v>15314.0</v>
      </c>
      <c r="CA18" s="128">
        <v>13558.0</v>
      </c>
      <c r="CB18" s="128">
        <v>12713.0</v>
      </c>
      <c r="CC18" s="128">
        <v>10926.0</v>
      </c>
      <c r="CD18" s="128">
        <v>9857.0</v>
      </c>
      <c r="CE18" s="128">
        <v>8765.0</v>
      </c>
      <c r="CF18" s="128">
        <v>7920.0</v>
      </c>
      <c r="CG18" s="128">
        <v>7085.0</v>
      </c>
      <c r="CH18" s="128">
        <v>6296.0</v>
      </c>
      <c r="CI18" s="128">
        <v>5655.0</v>
      </c>
      <c r="CJ18" s="128">
        <v>4862.0</v>
      </c>
      <c r="CK18" s="128">
        <v>4133.0</v>
      </c>
      <c r="CL18" s="128">
        <v>3337.0</v>
      </c>
      <c r="CM18" s="128">
        <v>2730.0</v>
      </c>
      <c r="CN18" s="128">
        <v>2311.0</v>
      </c>
      <c r="CO18" s="128">
        <v>1911.0</v>
      </c>
      <c r="CP18" s="128">
        <v>1463.0</v>
      </c>
      <c r="CQ18" s="128">
        <v>1099.0</v>
      </c>
      <c r="CR18" s="128">
        <v>870.0</v>
      </c>
      <c r="CS18" s="128">
        <v>691.0</v>
      </c>
      <c r="CT18" s="128">
        <v>490.0</v>
      </c>
      <c r="CU18" s="128">
        <v>380.0</v>
      </c>
      <c r="CV18" s="128">
        <v>200.0</v>
      </c>
      <c r="CW18" s="128">
        <v>154.0</v>
      </c>
      <c r="CX18" s="128">
        <v>96.0</v>
      </c>
      <c r="CY18" s="128">
        <v>71.0</v>
      </c>
      <c r="CZ18" s="128">
        <v>45.0</v>
      </c>
      <c r="DA18" s="128">
        <v>28.0</v>
      </c>
      <c r="DB18" s="128">
        <v>21.0</v>
      </c>
      <c r="DC18" s="128">
        <v>13.0</v>
      </c>
      <c r="DD18" s="128">
        <v>10.0</v>
      </c>
      <c r="DE18" s="128">
        <v>10.0</v>
      </c>
      <c r="DF18" s="128">
        <v>17.0</v>
      </c>
      <c r="DG18" s="128">
        <v>7.0</v>
      </c>
      <c r="DH18" s="128">
        <v>6.0</v>
      </c>
      <c r="DI18" s="128">
        <v>3.0</v>
      </c>
      <c r="DJ18" s="128">
        <v>2.0</v>
      </c>
      <c r="DK18" s="128">
        <v>7.0</v>
      </c>
      <c r="DL18" s="128">
        <v>3.0</v>
      </c>
      <c r="DM18" s="128">
        <v>1.0</v>
      </c>
      <c r="DN18" s="128">
        <v>1.0</v>
      </c>
      <c r="DO18" s="128">
        <v>3715098.0</v>
      </c>
      <c r="DP18" s="129"/>
    </row>
    <row r="19">
      <c r="A19" s="50" t="s">
        <v>43</v>
      </c>
      <c r="B19" s="60">
        <v>6077.0</v>
      </c>
      <c r="C19" s="60">
        <v>6306.0</v>
      </c>
      <c r="D19" s="60">
        <v>6638.0</v>
      </c>
      <c r="E19" s="60">
        <v>6972.0</v>
      </c>
      <c r="F19" s="60">
        <v>6863.0</v>
      </c>
      <c r="G19" s="60">
        <v>7747.0</v>
      </c>
      <c r="H19" s="60">
        <v>8255.0</v>
      </c>
      <c r="I19" s="60">
        <v>8657.0</v>
      </c>
      <c r="J19" s="60">
        <v>9349.0</v>
      </c>
      <c r="K19" s="60">
        <v>9835.0</v>
      </c>
      <c r="L19" s="60">
        <v>9929.0</v>
      </c>
      <c r="M19" s="60">
        <v>9861.0</v>
      </c>
      <c r="N19" s="60">
        <v>9852.0</v>
      </c>
      <c r="O19" s="60">
        <v>9908.0</v>
      </c>
      <c r="P19" s="60">
        <v>10136.0</v>
      </c>
      <c r="Q19" s="60">
        <v>10680.0</v>
      </c>
      <c r="R19" s="60">
        <v>10961.0</v>
      </c>
      <c r="S19" s="60">
        <v>11430.0</v>
      </c>
      <c r="T19" s="60">
        <v>10963.0</v>
      </c>
      <c r="U19" s="60">
        <v>10460.0</v>
      </c>
      <c r="V19" s="60">
        <v>11393.0</v>
      </c>
      <c r="W19" s="60">
        <v>11816.0</v>
      </c>
      <c r="X19" s="60">
        <v>12472.0</v>
      </c>
      <c r="Y19" s="60">
        <v>13457.0</v>
      </c>
      <c r="Z19" s="60">
        <v>14632.0</v>
      </c>
      <c r="AA19" s="60">
        <v>14561.0</v>
      </c>
      <c r="AB19" s="60">
        <v>15219.0</v>
      </c>
      <c r="AC19" s="60">
        <v>15896.0</v>
      </c>
      <c r="AD19" s="60">
        <v>16210.0</v>
      </c>
      <c r="AE19" s="60">
        <v>16986.0</v>
      </c>
      <c r="AF19" s="60">
        <v>16881.0</v>
      </c>
      <c r="AG19" s="60">
        <v>16887.0</v>
      </c>
      <c r="AH19" s="60">
        <v>16435.0</v>
      </c>
      <c r="AI19" s="60">
        <v>16130.0</v>
      </c>
      <c r="AJ19" s="60">
        <v>16090.0</v>
      </c>
      <c r="AK19" s="60">
        <v>15378.0</v>
      </c>
      <c r="AL19" s="60">
        <v>14996.0</v>
      </c>
      <c r="AM19" s="60">
        <v>14546.0</v>
      </c>
      <c r="AN19" s="60">
        <v>13876.0</v>
      </c>
      <c r="AO19" s="60">
        <v>13879.0</v>
      </c>
      <c r="AP19" s="60">
        <v>13897.0</v>
      </c>
      <c r="AQ19" s="60">
        <v>13650.0</v>
      </c>
      <c r="AR19" s="60">
        <v>13614.0</v>
      </c>
      <c r="AS19" s="60">
        <v>13714.0</v>
      </c>
      <c r="AT19" s="60">
        <v>13104.0</v>
      </c>
      <c r="AU19" s="60">
        <v>12820.0</v>
      </c>
      <c r="AV19" s="60">
        <v>11917.0</v>
      </c>
      <c r="AW19" s="60">
        <v>11151.0</v>
      </c>
      <c r="AX19" s="60">
        <v>10660.0</v>
      </c>
      <c r="AY19" s="60">
        <v>10401.0</v>
      </c>
      <c r="AZ19" s="60">
        <v>9661.0</v>
      </c>
      <c r="BA19" s="60">
        <v>9336.0</v>
      </c>
      <c r="BB19" s="60">
        <v>9124.0</v>
      </c>
      <c r="BC19" s="60">
        <v>9073.0</v>
      </c>
      <c r="BD19" s="60">
        <v>8982.0</v>
      </c>
      <c r="BE19" s="60">
        <v>8884.0</v>
      </c>
      <c r="BF19" s="60">
        <v>8948.0</v>
      </c>
      <c r="BG19" s="60">
        <v>8691.0</v>
      </c>
      <c r="BH19" s="60">
        <v>8511.0</v>
      </c>
      <c r="BI19" s="60">
        <v>8535.0</v>
      </c>
      <c r="BJ19" s="60">
        <v>8389.0</v>
      </c>
      <c r="BK19" s="60">
        <v>8157.0</v>
      </c>
      <c r="BL19" s="60">
        <v>8007.0</v>
      </c>
      <c r="BM19" s="60">
        <v>7765.0</v>
      </c>
      <c r="BN19" s="60">
        <v>7431.0</v>
      </c>
      <c r="BO19" s="60">
        <v>6904.0</v>
      </c>
      <c r="BP19" s="60">
        <v>6219.0</v>
      </c>
      <c r="BQ19" s="60">
        <v>5744.0</v>
      </c>
      <c r="BR19" s="60">
        <v>5366.0</v>
      </c>
      <c r="BS19" s="60">
        <v>5195.0</v>
      </c>
      <c r="BT19" s="60">
        <v>4679.0</v>
      </c>
      <c r="BU19" s="60">
        <v>4168.0</v>
      </c>
      <c r="BV19" s="60">
        <v>4101.0</v>
      </c>
      <c r="BW19" s="60">
        <v>3665.0</v>
      </c>
      <c r="BX19" s="60">
        <v>3304.0</v>
      </c>
      <c r="BY19" s="60">
        <v>3128.0</v>
      </c>
      <c r="BZ19" s="60">
        <v>2858.0</v>
      </c>
      <c r="CA19" s="60">
        <v>2591.0</v>
      </c>
      <c r="CB19" s="60">
        <v>2431.0</v>
      </c>
      <c r="CC19" s="60">
        <v>2096.0</v>
      </c>
      <c r="CD19" s="60">
        <v>1832.0</v>
      </c>
      <c r="CE19" s="60">
        <v>1724.0</v>
      </c>
      <c r="CF19" s="60">
        <v>1510.0</v>
      </c>
      <c r="CG19" s="60">
        <v>1420.0</v>
      </c>
      <c r="CH19" s="60">
        <v>1246.0</v>
      </c>
      <c r="CI19" s="60">
        <v>1159.0</v>
      </c>
      <c r="CJ19" s="60">
        <v>997.0</v>
      </c>
      <c r="CK19" s="60">
        <v>848.0</v>
      </c>
      <c r="CL19" s="60">
        <v>673.0</v>
      </c>
      <c r="CM19" s="60">
        <v>575.0</v>
      </c>
      <c r="CN19" s="60">
        <v>449.0</v>
      </c>
      <c r="CO19" s="60">
        <v>394.0</v>
      </c>
      <c r="CP19" s="60">
        <v>304.0</v>
      </c>
      <c r="CQ19" s="60">
        <v>232.0</v>
      </c>
      <c r="CR19" s="60">
        <v>185.0</v>
      </c>
      <c r="CS19" s="60">
        <v>132.0</v>
      </c>
      <c r="CT19" s="60">
        <v>116.0</v>
      </c>
      <c r="CU19" s="60">
        <v>84.0</v>
      </c>
      <c r="CV19" s="60">
        <v>31.0</v>
      </c>
      <c r="CW19" s="60">
        <v>30.0</v>
      </c>
      <c r="CX19" s="60">
        <v>14.0</v>
      </c>
      <c r="CY19" s="60">
        <v>15.0</v>
      </c>
      <c r="CZ19" s="60">
        <v>9.0</v>
      </c>
      <c r="DA19" s="60">
        <v>2.0</v>
      </c>
      <c r="DB19" s="60">
        <v>3.0</v>
      </c>
      <c r="DC19" s="60">
        <v>1.0</v>
      </c>
      <c r="DD19" s="60"/>
      <c r="DE19" s="60">
        <v>1.0</v>
      </c>
      <c r="DF19" s="60">
        <v>1.0</v>
      </c>
      <c r="DG19" s="60">
        <v>1.0</v>
      </c>
      <c r="DH19" s="60"/>
      <c r="DI19" s="60"/>
      <c r="DJ19" s="60"/>
      <c r="DK19" s="60"/>
      <c r="DL19" s="60"/>
      <c r="DM19" s="60"/>
      <c r="DN19" s="60"/>
      <c r="DO19" s="55">
        <v>809478.0</v>
      </c>
      <c r="DP19" s="119"/>
    </row>
    <row r="20">
      <c r="A20" s="50" t="s">
        <v>44</v>
      </c>
      <c r="B20" s="60">
        <v>4636.0</v>
      </c>
      <c r="C20" s="60">
        <v>5271.0</v>
      </c>
      <c r="D20" s="60">
        <v>5452.0</v>
      </c>
      <c r="E20" s="60">
        <v>5800.0</v>
      </c>
      <c r="F20" s="60">
        <v>5532.0</v>
      </c>
      <c r="G20" s="60">
        <v>6392.0</v>
      </c>
      <c r="H20" s="60">
        <v>7031.0</v>
      </c>
      <c r="I20" s="60">
        <v>7517.0</v>
      </c>
      <c r="J20" s="60">
        <v>8221.0</v>
      </c>
      <c r="K20" s="60">
        <v>8927.0</v>
      </c>
      <c r="L20" s="60">
        <v>9240.0</v>
      </c>
      <c r="M20" s="60">
        <v>9169.0</v>
      </c>
      <c r="N20" s="60">
        <v>9229.0</v>
      </c>
      <c r="O20" s="60">
        <v>9040.0</v>
      </c>
      <c r="P20" s="60">
        <v>9261.0</v>
      </c>
      <c r="Q20" s="60">
        <v>9648.0</v>
      </c>
      <c r="R20" s="60">
        <v>10090.0</v>
      </c>
      <c r="S20" s="60">
        <v>10313.0</v>
      </c>
      <c r="T20" s="60">
        <v>10161.0</v>
      </c>
      <c r="U20" s="60">
        <v>9454.0</v>
      </c>
      <c r="V20" s="60">
        <v>9861.0</v>
      </c>
      <c r="W20" s="60">
        <v>10176.0</v>
      </c>
      <c r="X20" s="60">
        <v>10486.0</v>
      </c>
      <c r="Y20" s="60">
        <v>11178.0</v>
      </c>
      <c r="Z20" s="60">
        <v>11941.0</v>
      </c>
      <c r="AA20" s="60">
        <v>11299.0</v>
      </c>
      <c r="AB20" s="60">
        <v>12087.0</v>
      </c>
      <c r="AC20" s="60">
        <v>12353.0</v>
      </c>
      <c r="AD20" s="60">
        <v>12980.0</v>
      </c>
      <c r="AE20" s="60">
        <v>13334.0</v>
      </c>
      <c r="AF20" s="60">
        <v>13523.0</v>
      </c>
      <c r="AG20" s="60">
        <v>13394.0</v>
      </c>
      <c r="AH20" s="60">
        <v>12767.0</v>
      </c>
      <c r="AI20" s="60">
        <v>12723.0</v>
      </c>
      <c r="AJ20" s="60">
        <v>12431.0</v>
      </c>
      <c r="AK20" s="60">
        <v>12171.0</v>
      </c>
      <c r="AL20" s="60">
        <v>11877.0</v>
      </c>
      <c r="AM20" s="60">
        <v>11441.0</v>
      </c>
      <c r="AN20" s="60">
        <v>11064.0</v>
      </c>
      <c r="AO20" s="60">
        <v>11072.0</v>
      </c>
      <c r="AP20" s="60">
        <v>11300.0</v>
      </c>
      <c r="AQ20" s="60">
        <v>11140.0</v>
      </c>
      <c r="AR20" s="60">
        <v>11198.0</v>
      </c>
      <c r="AS20" s="60">
        <v>11365.0</v>
      </c>
      <c r="AT20" s="60">
        <v>11263.0</v>
      </c>
      <c r="AU20" s="60">
        <v>11277.0</v>
      </c>
      <c r="AV20" s="60">
        <v>10400.0</v>
      </c>
      <c r="AW20" s="60">
        <v>9733.0</v>
      </c>
      <c r="AX20" s="60">
        <v>9865.0</v>
      </c>
      <c r="AY20" s="60">
        <v>9389.0</v>
      </c>
      <c r="AZ20" s="60">
        <v>8939.0</v>
      </c>
      <c r="BA20" s="60">
        <v>8792.0</v>
      </c>
      <c r="BB20" s="60">
        <v>8721.0</v>
      </c>
      <c r="BC20" s="60">
        <v>8645.0</v>
      </c>
      <c r="BD20" s="60">
        <v>8635.0</v>
      </c>
      <c r="BE20" s="60">
        <v>8630.0</v>
      </c>
      <c r="BF20" s="60">
        <v>8666.0</v>
      </c>
      <c r="BG20" s="60">
        <v>8565.0</v>
      </c>
      <c r="BH20" s="60">
        <v>8564.0</v>
      </c>
      <c r="BI20" s="60">
        <v>8488.0</v>
      </c>
      <c r="BJ20" s="60">
        <v>8593.0</v>
      </c>
      <c r="BK20" s="60">
        <v>8528.0</v>
      </c>
      <c r="BL20" s="60">
        <v>8144.0</v>
      </c>
      <c r="BM20" s="60">
        <v>7737.0</v>
      </c>
      <c r="BN20" s="60">
        <v>7749.0</v>
      </c>
      <c r="BO20" s="60">
        <v>7022.0</v>
      </c>
      <c r="BP20" s="60">
        <v>6579.0</v>
      </c>
      <c r="BQ20" s="60">
        <v>6322.0</v>
      </c>
      <c r="BR20" s="60">
        <v>6063.0</v>
      </c>
      <c r="BS20" s="60">
        <v>5695.0</v>
      </c>
      <c r="BT20" s="60">
        <v>5335.0</v>
      </c>
      <c r="BU20" s="60">
        <v>4790.0</v>
      </c>
      <c r="BV20" s="60">
        <v>4598.0</v>
      </c>
      <c r="BW20" s="60">
        <v>4143.0</v>
      </c>
      <c r="BX20" s="60">
        <v>3744.0</v>
      </c>
      <c r="BY20" s="60">
        <v>3668.0</v>
      </c>
      <c r="BZ20" s="60">
        <v>3333.0</v>
      </c>
      <c r="CA20" s="60">
        <v>2879.0</v>
      </c>
      <c r="CB20" s="60">
        <v>2686.0</v>
      </c>
      <c r="CC20" s="60">
        <v>2278.0</v>
      </c>
      <c r="CD20" s="60">
        <v>1994.0</v>
      </c>
      <c r="CE20" s="60">
        <v>1760.0</v>
      </c>
      <c r="CF20" s="60">
        <v>1517.0</v>
      </c>
      <c r="CG20" s="60">
        <v>1309.0</v>
      </c>
      <c r="CH20" s="60">
        <v>1100.0</v>
      </c>
      <c r="CI20" s="60">
        <v>1012.0</v>
      </c>
      <c r="CJ20" s="60">
        <v>919.0</v>
      </c>
      <c r="CK20" s="60">
        <v>728.0</v>
      </c>
      <c r="CL20" s="60">
        <v>557.0</v>
      </c>
      <c r="CM20" s="60">
        <v>471.0</v>
      </c>
      <c r="CN20" s="60">
        <v>415.0</v>
      </c>
      <c r="CO20" s="60">
        <v>343.0</v>
      </c>
      <c r="CP20" s="60">
        <v>251.0</v>
      </c>
      <c r="CQ20" s="60">
        <v>190.0</v>
      </c>
      <c r="CR20" s="60">
        <v>150.0</v>
      </c>
      <c r="CS20" s="60">
        <v>111.0</v>
      </c>
      <c r="CT20" s="60">
        <v>77.0</v>
      </c>
      <c r="CU20" s="60">
        <v>54.0</v>
      </c>
      <c r="CV20" s="60">
        <v>42.0</v>
      </c>
      <c r="CW20" s="60">
        <v>27.0</v>
      </c>
      <c r="CX20" s="60">
        <v>14.0</v>
      </c>
      <c r="CY20" s="60">
        <v>12.0</v>
      </c>
      <c r="CZ20" s="60">
        <v>3.0</v>
      </c>
      <c r="DA20" s="60">
        <v>3.0</v>
      </c>
      <c r="DB20" s="60"/>
      <c r="DC20" s="60">
        <v>2.0</v>
      </c>
      <c r="DD20" s="60"/>
      <c r="DE20" s="60">
        <v>1.0</v>
      </c>
      <c r="DF20" s="60">
        <v>2.0</v>
      </c>
      <c r="DG20" s="60"/>
      <c r="DH20" s="60">
        <v>1.0</v>
      </c>
      <c r="DI20" s="60"/>
      <c r="DJ20" s="60"/>
      <c r="DK20" s="60"/>
      <c r="DL20" s="60"/>
      <c r="DM20" s="60"/>
      <c r="DN20" s="60"/>
      <c r="DO20" s="55">
        <v>715068.0</v>
      </c>
      <c r="DP20" s="119"/>
    </row>
    <row r="21" ht="15.75" customHeight="1">
      <c r="A21" s="50" t="s">
        <v>45</v>
      </c>
      <c r="B21" s="60">
        <v>3595.0</v>
      </c>
      <c r="C21" s="60">
        <v>4071.0</v>
      </c>
      <c r="D21" s="60">
        <v>4352.0</v>
      </c>
      <c r="E21" s="60">
        <v>4476.0</v>
      </c>
      <c r="F21" s="60">
        <v>4803.0</v>
      </c>
      <c r="G21" s="60">
        <v>5747.0</v>
      </c>
      <c r="H21" s="60">
        <v>6353.0</v>
      </c>
      <c r="I21" s="60">
        <v>6843.0</v>
      </c>
      <c r="J21" s="60">
        <v>7484.0</v>
      </c>
      <c r="K21" s="60">
        <v>7927.0</v>
      </c>
      <c r="L21" s="60">
        <v>7733.0</v>
      </c>
      <c r="M21" s="60">
        <v>8171.0</v>
      </c>
      <c r="N21" s="60">
        <v>8158.0</v>
      </c>
      <c r="O21" s="60">
        <v>8412.0</v>
      </c>
      <c r="P21" s="60">
        <v>8645.0</v>
      </c>
      <c r="Q21" s="60">
        <v>9059.0</v>
      </c>
      <c r="R21" s="60">
        <v>9467.0</v>
      </c>
      <c r="S21" s="60">
        <v>9590.0</v>
      </c>
      <c r="T21" s="60">
        <v>9451.0</v>
      </c>
      <c r="U21" s="60">
        <v>8609.0</v>
      </c>
      <c r="V21" s="60">
        <v>8670.0</v>
      </c>
      <c r="W21" s="60">
        <v>9220.0</v>
      </c>
      <c r="X21" s="60">
        <v>9554.0</v>
      </c>
      <c r="Y21" s="60">
        <v>9951.0</v>
      </c>
      <c r="Z21" s="60">
        <v>10861.0</v>
      </c>
      <c r="AA21" s="60">
        <v>10185.0</v>
      </c>
      <c r="AB21" s="60">
        <v>11081.0</v>
      </c>
      <c r="AC21" s="60">
        <v>11338.0</v>
      </c>
      <c r="AD21" s="60">
        <v>11693.0</v>
      </c>
      <c r="AE21" s="60">
        <v>11961.0</v>
      </c>
      <c r="AF21" s="60">
        <v>12144.0</v>
      </c>
      <c r="AG21" s="60">
        <v>11979.0</v>
      </c>
      <c r="AH21" s="60">
        <v>11689.0</v>
      </c>
      <c r="AI21" s="60">
        <v>11482.0</v>
      </c>
      <c r="AJ21" s="60">
        <v>11460.0</v>
      </c>
      <c r="AK21" s="60">
        <v>11345.0</v>
      </c>
      <c r="AL21" s="60">
        <v>11116.0</v>
      </c>
      <c r="AM21" s="60">
        <v>10500.0</v>
      </c>
      <c r="AN21" s="60">
        <v>10067.0</v>
      </c>
      <c r="AO21" s="60">
        <v>9835.0</v>
      </c>
      <c r="AP21" s="60">
        <v>9983.0</v>
      </c>
      <c r="AQ21" s="60">
        <v>9485.0</v>
      </c>
      <c r="AR21" s="60">
        <v>9302.0</v>
      </c>
      <c r="AS21" s="60">
        <v>9532.0</v>
      </c>
      <c r="AT21" s="60">
        <v>9205.0</v>
      </c>
      <c r="AU21" s="60">
        <v>8904.0</v>
      </c>
      <c r="AV21" s="60">
        <v>8441.0</v>
      </c>
      <c r="AW21" s="60">
        <v>7932.0</v>
      </c>
      <c r="AX21" s="60">
        <v>7856.0</v>
      </c>
      <c r="AY21" s="60">
        <v>7465.0</v>
      </c>
      <c r="AZ21" s="60">
        <v>7313.0</v>
      </c>
      <c r="BA21" s="60">
        <v>7276.0</v>
      </c>
      <c r="BB21" s="60">
        <v>7101.0</v>
      </c>
      <c r="BC21" s="60">
        <v>7163.0</v>
      </c>
      <c r="BD21" s="60">
        <v>7129.0</v>
      </c>
      <c r="BE21" s="60">
        <v>7271.0</v>
      </c>
      <c r="BF21" s="60">
        <v>7194.0</v>
      </c>
      <c r="BG21" s="60">
        <v>7079.0</v>
      </c>
      <c r="BH21" s="60">
        <v>6842.0</v>
      </c>
      <c r="BI21" s="60">
        <v>6943.0</v>
      </c>
      <c r="BJ21" s="60">
        <v>6639.0</v>
      </c>
      <c r="BK21" s="60">
        <v>6578.0</v>
      </c>
      <c r="BL21" s="60">
        <v>6291.0</v>
      </c>
      <c r="BM21" s="60">
        <v>6007.0</v>
      </c>
      <c r="BN21" s="60">
        <v>5597.0</v>
      </c>
      <c r="BO21" s="60">
        <v>5360.0</v>
      </c>
      <c r="BP21" s="60">
        <v>4864.0</v>
      </c>
      <c r="BQ21" s="60">
        <v>4339.0</v>
      </c>
      <c r="BR21" s="60">
        <v>4132.0</v>
      </c>
      <c r="BS21" s="60">
        <v>3920.0</v>
      </c>
      <c r="BT21" s="60">
        <v>3479.0</v>
      </c>
      <c r="BU21" s="60">
        <v>3074.0</v>
      </c>
      <c r="BV21" s="60">
        <v>2893.0</v>
      </c>
      <c r="BW21" s="60">
        <v>2693.0</v>
      </c>
      <c r="BX21" s="60">
        <v>2437.0</v>
      </c>
      <c r="BY21" s="60">
        <v>2210.0</v>
      </c>
      <c r="BZ21" s="60">
        <v>2054.0</v>
      </c>
      <c r="CA21" s="60">
        <v>1679.0</v>
      </c>
      <c r="CB21" s="60">
        <v>1551.0</v>
      </c>
      <c r="CC21" s="60">
        <v>1341.0</v>
      </c>
      <c r="CD21" s="60">
        <v>1135.0</v>
      </c>
      <c r="CE21" s="60">
        <v>1018.0</v>
      </c>
      <c r="CF21" s="60">
        <v>915.0</v>
      </c>
      <c r="CG21" s="60">
        <v>759.0</v>
      </c>
      <c r="CH21" s="60">
        <v>639.0</v>
      </c>
      <c r="CI21" s="60">
        <v>594.0</v>
      </c>
      <c r="CJ21" s="60">
        <v>509.0</v>
      </c>
      <c r="CK21" s="60">
        <v>445.0</v>
      </c>
      <c r="CL21" s="60">
        <v>363.0</v>
      </c>
      <c r="CM21" s="60">
        <v>273.0</v>
      </c>
      <c r="CN21" s="60">
        <v>218.0</v>
      </c>
      <c r="CO21" s="60">
        <v>174.0</v>
      </c>
      <c r="CP21" s="60">
        <v>151.0</v>
      </c>
      <c r="CQ21" s="60">
        <v>112.0</v>
      </c>
      <c r="CR21" s="60">
        <v>69.0</v>
      </c>
      <c r="CS21" s="60">
        <v>62.0</v>
      </c>
      <c r="CT21" s="60">
        <v>46.0</v>
      </c>
      <c r="CU21" s="60">
        <v>29.0</v>
      </c>
      <c r="CV21" s="60">
        <v>23.0</v>
      </c>
      <c r="CW21" s="60">
        <v>16.0</v>
      </c>
      <c r="CX21" s="60">
        <v>15.0</v>
      </c>
      <c r="CY21" s="60">
        <v>3.0</v>
      </c>
      <c r="CZ21" s="60">
        <v>5.0</v>
      </c>
      <c r="DA21" s="60">
        <v>4.0</v>
      </c>
      <c r="DB21" s="60">
        <v>3.0</v>
      </c>
      <c r="DC21" s="60">
        <v>2.0</v>
      </c>
      <c r="DD21" s="60"/>
      <c r="DE21" s="60"/>
      <c r="DF21" s="60"/>
      <c r="DG21" s="60"/>
      <c r="DH21" s="60"/>
      <c r="DI21" s="60"/>
      <c r="DJ21" s="60"/>
      <c r="DK21" s="60"/>
      <c r="DL21" s="60"/>
      <c r="DM21" s="60"/>
      <c r="DN21" s="60"/>
      <c r="DO21" s="55">
        <v>603213.0</v>
      </c>
      <c r="DP21" s="119"/>
    </row>
    <row r="22" ht="15.75" customHeight="1">
      <c r="A22" s="50" t="s">
        <v>47</v>
      </c>
      <c r="B22" s="60">
        <v>4073.0</v>
      </c>
      <c r="C22" s="60">
        <v>4227.0</v>
      </c>
      <c r="D22" s="60">
        <v>4585.0</v>
      </c>
      <c r="E22" s="60">
        <v>5076.0</v>
      </c>
      <c r="F22" s="60">
        <v>5276.0</v>
      </c>
      <c r="G22" s="60">
        <v>5820.0</v>
      </c>
      <c r="H22" s="60">
        <v>6516.0</v>
      </c>
      <c r="I22" s="60">
        <v>6962.0</v>
      </c>
      <c r="J22" s="60">
        <v>7407.0</v>
      </c>
      <c r="K22" s="60">
        <v>7798.0</v>
      </c>
      <c r="L22" s="60">
        <v>7832.0</v>
      </c>
      <c r="M22" s="60">
        <v>7867.0</v>
      </c>
      <c r="N22" s="60">
        <v>7915.0</v>
      </c>
      <c r="O22" s="60">
        <v>7822.0</v>
      </c>
      <c r="P22" s="60">
        <v>7819.0</v>
      </c>
      <c r="Q22" s="60">
        <v>8140.0</v>
      </c>
      <c r="R22" s="60">
        <v>8356.0</v>
      </c>
      <c r="S22" s="60">
        <v>8449.0</v>
      </c>
      <c r="T22" s="60">
        <v>8520.0</v>
      </c>
      <c r="U22" s="60">
        <v>9307.0</v>
      </c>
      <c r="V22" s="60">
        <v>10185.0</v>
      </c>
      <c r="W22" s="60">
        <v>10670.0</v>
      </c>
      <c r="X22" s="60">
        <v>10853.0</v>
      </c>
      <c r="Y22" s="60">
        <v>11219.0</v>
      </c>
      <c r="Z22" s="60">
        <v>11568.0</v>
      </c>
      <c r="AA22" s="60">
        <v>11482.0</v>
      </c>
      <c r="AB22" s="60">
        <v>11622.0</v>
      </c>
      <c r="AC22" s="60">
        <v>11404.0</v>
      </c>
      <c r="AD22" s="60">
        <v>11520.0</v>
      </c>
      <c r="AE22" s="60">
        <v>11655.0</v>
      </c>
      <c r="AF22" s="60">
        <v>11475.0</v>
      </c>
      <c r="AG22" s="60">
        <v>11202.0</v>
      </c>
      <c r="AH22" s="60">
        <v>10880.0</v>
      </c>
      <c r="AI22" s="60">
        <v>10447.0</v>
      </c>
      <c r="AJ22" s="60">
        <v>10301.0</v>
      </c>
      <c r="AK22" s="60">
        <v>10047.0</v>
      </c>
      <c r="AL22" s="60">
        <v>9717.0</v>
      </c>
      <c r="AM22" s="60">
        <v>9259.0</v>
      </c>
      <c r="AN22" s="60">
        <v>8828.0</v>
      </c>
      <c r="AO22" s="60">
        <v>8627.0</v>
      </c>
      <c r="AP22" s="60">
        <v>8771.0</v>
      </c>
      <c r="AQ22" s="60">
        <v>8401.0</v>
      </c>
      <c r="AR22" s="60">
        <v>8299.0</v>
      </c>
      <c r="AS22" s="60">
        <v>7861.0</v>
      </c>
      <c r="AT22" s="60">
        <v>7572.0</v>
      </c>
      <c r="AU22" s="60">
        <v>7382.0</v>
      </c>
      <c r="AV22" s="60">
        <v>6952.0</v>
      </c>
      <c r="AW22" s="60">
        <v>6367.0</v>
      </c>
      <c r="AX22" s="60">
        <v>6143.0</v>
      </c>
      <c r="AY22" s="60">
        <v>5853.0</v>
      </c>
      <c r="AZ22" s="60">
        <v>5646.0</v>
      </c>
      <c r="BA22" s="60">
        <v>5313.0</v>
      </c>
      <c r="BB22" s="60">
        <v>5484.0</v>
      </c>
      <c r="BC22" s="60">
        <v>5211.0</v>
      </c>
      <c r="BD22" s="60">
        <v>4976.0</v>
      </c>
      <c r="BE22" s="60">
        <v>5015.0</v>
      </c>
      <c r="BF22" s="60">
        <v>4759.0</v>
      </c>
      <c r="BG22" s="60">
        <v>4633.0</v>
      </c>
      <c r="BH22" s="60">
        <v>4379.0</v>
      </c>
      <c r="BI22" s="60">
        <v>4290.0</v>
      </c>
      <c r="BJ22" s="60">
        <v>4179.0</v>
      </c>
      <c r="BK22" s="60">
        <v>4008.0</v>
      </c>
      <c r="BL22" s="60">
        <v>3948.0</v>
      </c>
      <c r="BM22" s="60">
        <v>3742.0</v>
      </c>
      <c r="BN22" s="60">
        <v>3402.0</v>
      </c>
      <c r="BO22" s="60">
        <v>3106.0</v>
      </c>
      <c r="BP22" s="60">
        <v>2811.0</v>
      </c>
      <c r="BQ22" s="60">
        <v>2545.0</v>
      </c>
      <c r="BR22" s="60">
        <v>2479.0</v>
      </c>
      <c r="BS22" s="60">
        <v>2236.0</v>
      </c>
      <c r="BT22" s="60">
        <v>1992.0</v>
      </c>
      <c r="BU22" s="60">
        <v>1847.0</v>
      </c>
      <c r="BV22" s="60">
        <v>1737.0</v>
      </c>
      <c r="BW22" s="60">
        <v>1482.0</v>
      </c>
      <c r="BX22" s="60">
        <v>1378.0</v>
      </c>
      <c r="BY22" s="60">
        <v>1241.0</v>
      </c>
      <c r="BZ22" s="60">
        <v>1136.0</v>
      </c>
      <c r="CA22" s="60">
        <v>978.0</v>
      </c>
      <c r="CB22" s="60">
        <v>900.0</v>
      </c>
      <c r="CC22" s="60">
        <v>760.0</v>
      </c>
      <c r="CD22" s="60">
        <v>694.0</v>
      </c>
      <c r="CE22" s="60">
        <v>594.0</v>
      </c>
      <c r="CF22" s="60">
        <v>524.0</v>
      </c>
      <c r="CG22" s="60">
        <v>426.0</v>
      </c>
      <c r="CH22" s="60">
        <v>357.0</v>
      </c>
      <c r="CI22" s="60">
        <v>328.0</v>
      </c>
      <c r="CJ22" s="60">
        <v>262.0</v>
      </c>
      <c r="CK22" s="60">
        <v>229.0</v>
      </c>
      <c r="CL22" s="60">
        <v>162.0</v>
      </c>
      <c r="CM22" s="60">
        <v>151.0</v>
      </c>
      <c r="CN22" s="60">
        <v>104.0</v>
      </c>
      <c r="CO22" s="60">
        <v>119.0</v>
      </c>
      <c r="CP22" s="60">
        <v>80.0</v>
      </c>
      <c r="CQ22" s="60">
        <v>60.0</v>
      </c>
      <c r="CR22" s="60">
        <v>46.0</v>
      </c>
      <c r="CS22" s="60">
        <v>42.0</v>
      </c>
      <c r="CT22" s="60">
        <v>18.0</v>
      </c>
      <c r="CU22" s="60">
        <v>29.0</v>
      </c>
      <c r="CV22" s="60">
        <v>6.0</v>
      </c>
      <c r="CW22" s="60">
        <v>8.0</v>
      </c>
      <c r="CX22" s="60">
        <v>6.0</v>
      </c>
      <c r="CY22" s="60">
        <v>5.0</v>
      </c>
      <c r="CZ22" s="60">
        <v>3.0</v>
      </c>
      <c r="DA22" s="60">
        <v>2.0</v>
      </c>
      <c r="DB22" s="60">
        <v>1.0</v>
      </c>
      <c r="DC22" s="60"/>
      <c r="DD22" s="60">
        <v>1.0</v>
      </c>
      <c r="DE22" s="60"/>
      <c r="DF22" s="60"/>
      <c r="DG22" s="60"/>
      <c r="DH22" s="60"/>
      <c r="DI22" s="60"/>
      <c r="DJ22" s="60"/>
      <c r="DK22" s="60"/>
      <c r="DL22" s="60"/>
      <c r="DM22" s="60"/>
      <c r="DN22" s="60"/>
      <c r="DO22" s="55">
        <v>526199.0</v>
      </c>
      <c r="DP22" s="119"/>
    </row>
    <row r="23" ht="15.75" customHeight="1">
      <c r="A23" s="50" t="s">
        <v>48</v>
      </c>
      <c r="B23" s="60">
        <v>3827.0</v>
      </c>
      <c r="C23" s="60">
        <v>4265.0</v>
      </c>
      <c r="D23" s="60">
        <v>5080.0</v>
      </c>
      <c r="E23" s="60">
        <v>6091.0</v>
      </c>
      <c r="F23" s="60">
        <v>6946.0</v>
      </c>
      <c r="G23" s="60">
        <v>7684.0</v>
      </c>
      <c r="H23" s="60">
        <v>7145.0</v>
      </c>
      <c r="I23" s="60">
        <v>6837.0</v>
      </c>
      <c r="J23" s="60">
        <v>6525.0</v>
      </c>
      <c r="K23" s="60">
        <v>6781.0</v>
      </c>
      <c r="L23" s="60">
        <v>6634.0</v>
      </c>
      <c r="M23" s="60">
        <v>6243.0</v>
      </c>
      <c r="N23" s="60">
        <v>6521.0</v>
      </c>
      <c r="O23" s="60">
        <v>6493.0</v>
      </c>
      <c r="P23" s="60">
        <v>6406.0</v>
      </c>
      <c r="Q23" s="60">
        <v>6851.0</v>
      </c>
      <c r="R23" s="60">
        <v>7117.0</v>
      </c>
      <c r="S23" s="60">
        <v>7397.0</v>
      </c>
      <c r="T23" s="60">
        <v>6983.0</v>
      </c>
      <c r="U23" s="60">
        <v>5961.0</v>
      </c>
      <c r="V23" s="60">
        <v>5810.0</v>
      </c>
      <c r="W23" s="60">
        <v>5561.0</v>
      </c>
      <c r="X23" s="60">
        <v>5517.0</v>
      </c>
      <c r="Y23" s="60">
        <v>5519.0</v>
      </c>
      <c r="Z23" s="60">
        <v>5619.0</v>
      </c>
      <c r="AA23" s="60">
        <v>5426.0</v>
      </c>
      <c r="AB23" s="60">
        <v>5718.0</v>
      </c>
      <c r="AC23" s="60">
        <v>5847.0</v>
      </c>
      <c r="AD23" s="60">
        <v>5719.0</v>
      </c>
      <c r="AE23" s="60">
        <v>5485.0</v>
      </c>
      <c r="AF23" s="60">
        <v>5421.0</v>
      </c>
      <c r="AG23" s="60">
        <v>5210.0</v>
      </c>
      <c r="AH23" s="60">
        <v>5111.0</v>
      </c>
      <c r="AI23" s="60">
        <v>4795.0</v>
      </c>
      <c r="AJ23" s="60">
        <v>4771.0</v>
      </c>
      <c r="AK23" s="60">
        <v>4863.0</v>
      </c>
      <c r="AL23" s="60">
        <v>4614.0</v>
      </c>
      <c r="AM23" s="60">
        <v>4563.0</v>
      </c>
      <c r="AN23" s="60">
        <v>4240.0</v>
      </c>
      <c r="AO23" s="60">
        <v>4251.0</v>
      </c>
      <c r="AP23" s="60">
        <v>4525.0</v>
      </c>
      <c r="AQ23" s="60">
        <v>4526.0</v>
      </c>
      <c r="AR23" s="60">
        <v>4620.0</v>
      </c>
      <c r="AS23" s="60">
        <v>4828.0</v>
      </c>
      <c r="AT23" s="60">
        <v>4682.0</v>
      </c>
      <c r="AU23" s="60">
        <v>4689.0</v>
      </c>
      <c r="AV23" s="60">
        <v>4770.0</v>
      </c>
      <c r="AW23" s="60">
        <v>4364.0</v>
      </c>
      <c r="AX23" s="60">
        <v>4466.0</v>
      </c>
      <c r="AY23" s="60">
        <v>4375.0</v>
      </c>
      <c r="AZ23" s="60">
        <v>4494.0</v>
      </c>
      <c r="BA23" s="60">
        <v>4494.0</v>
      </c>
      <c r="BB23" s="60">
        <v>4503.0</v>
      </c>
      <c r="BC23" s="60">
        <v>4708.0</v>
      </c>
      <c r="BD23" s="60">
        <v>4754.0</v>
      </c>
      <c r="BE23" s="60">
        <v>4876.0</v>
      </c>
      <c r="BF23" s="60">
        <v>4916.0</v>
      </c>
      <c r="BG23" s="60">
        <v>4715.0</v>
      </c>
      <c r="BH23" s="60">
        <v>4790.0</v>
      </c>
      <c r="BI23" s="60">
        <v>5348.0</v>
      </c>
      <c r="BJ23" s="60">
        <v>5470.0</v>
      </c>
      <c r="BK23" s="60">
        <v>5337.0</v>
      </c>
      <c r="BL23" s="60">
        <v>5499.0</v>
      </c>
      <c r="BM23" s="60">
        <v>5166.0</v>
      </c>
      <c r="BN23" s="60">
        <v>5082.0</v>
      </c>
      <c r="BO23" s="60">
        <v>4909.0</v>
      </c>
      <c r="BP23" s="60">
        <v>4670.0</v>
      </c>
      <c r="BQ23" s="60">
        <v>4140.0</v>
      </c>
      <c r="BR23" s="60">
        <v>4236.0</v>
      </c>
      <c r="BS23" s="60">
        <v>4001.0</v>
      </c>
      <c r="BT23" s="60">
        <v>3752.0</v>
      </c>
      <c r="BU23" s="60">
        <v>3609.0</v>
      </c>
      <c r="BV23" s="60">
        <v>3338.0</v>
      </c>
      <c r="BW23" s="60">
        <v>2917.0</v>
      </c>
      <c r="BX23" s="60">
        <v>2634.0</v>
      </c>
      <c r="BY23" s="60">
        <v>2564.0</v>
      </c>
      <c r="BZ23" s="60">
        <v>2191.0</v>
      </c>
      <c r="CA23" s="60">
        <v>1963.0</v>
      </c>
      <c r="CB23" s="60">
        <v>1860.0</v>
      </c>
      <c r="CC23" s="60">
        <v>1544.0</v>
      </c>
      <c r="CD23" s="60">
        <v>1449.0</v>
      </c>
      <c r="CE23" s="60">
        <v>1230.0</v>
      </c>
      <c r="CF23" s="60">
        <v>1180.0</v>
      </c>
      <c r="CG23" s="60">
        <v>1047.0</v>
      </c>
      <c r="CH23" s="60">
        <v>956.0</v>
      </c>
      <c r="CI23" s="60">
        <v>796.0</v>
      </c>
      <c r="CJ23" s="60">
        <v>662.0</v>
      </c>
      <c r="CK23" s="60">
        <v>557.0</v>
      </c>
      <c r="CL23" s="60">
        <v>465.0</v>
      </c>
      <c r="CM23" s="60">
        <v>361.0</v>
      </c>
      <c r="CN23" s="60">
        <v>287.0</v>
      </c>
      <c r="CO23" s="60">
        <v>240.0</v>
      </c>
      <c r="CP23" s="60">
        <v>188.0</v>
      </c>
      <c r="CQ23" s="60">
        <v>125.0</v>
      </c>
      <c r="CR23" s="60">
        <v>116.0</v>
      </c>
      <c r="CS23" s="60">
        <v>90.0</v>
      </c>
      <c r="CT23" s="60">
        <v>54.0</v>
      </c>
      <c r="CU23" s="60">
        <v>48.0</v>
      </c>
      <c r="CV23" s="60">
        <v>18.0</v>
      </c>
      <c r="CW23" s="60">
        <v>20.0</v>
      </c>
      <c r="CX23" s="60">
        <v>12.0</v>
      </c>
      <c r="CY23" s="60">
        <v>14.0</v>
      </c>
      <c r="CZ23" s="60">
        <v>5.0</v>
      </c>
      <c r="DA23" s="60">
        <v>3.0</v>
      </c>
      <c r="DB23" s="60">
        <v>4.0</v>
      </c>
      <c r="DC23" s="60">
        <v>4.0</v>
      </c>
      <c r="DD23" s="60">
        <v>3.0</v>
      </c>
      <c r="DE23" s="60">
        <v>3.0</v>
      </c>
      <c r="DF23" s="60">
        <v>4.0</v>
      </c>
      <c r="DG23" s="60">
        <v>2.0</v>
      </c>
      <c r="DH23" s="60">
        <v>1.0</v>
      </c>
      <c r="DI23" s="60">
        <v>1.0</v>
      </c>
      <c r="DJ23" s="60">
        <v>1.0</v>
      </c>
      <c r="DK23" s="60"/>
      <c r="DL23" s="60">
        <v>3.0</v>
      </c>
      <c r="DM23" s="60"/>
      <c r="DN23" s="60"/>
      <c r="DO23" s="55">
        <v>410121.0</v>
      </c>
      <c r="DP23" s="119"/>
    </row>
    <row r="24" ht="15.75" customHeight="1">
      <c r="A24" s="50" t="s">
        <v>49</v>
      </c>
      <c r="B24" s="60">
        <v>1791.0</v>
      </c>
      <c r="C24" s="60">
        <v>1574.0</v>
      </c>
      <c r="D24" s="60">
        <v>1669.0</v>
      </c>
      <c r="E24" s="60">
        <v>1753.0</v>
      </c>
      <c r="F24" s="60">
        <v>1798.0</v>
      </c>
      <c r="G24" s="60">
        <v>1946.0</v>
      </c>
      <c r="H24" s="60">
        <v>2031.0</v>
      </c>
      <c r="I24" s="60">
        <v>2212.0</v>
      </c>
      <c r="J24" s="60">
        <v>2350.0</v>
      </c>
      <c r="K24" s="60">
        <v>2377.0</v>
      </c>
      <c r="L24" s="60">
        <v>2412.0</v>
      </c>
      <c r="M24" s="60">
        <v>2402.0</v>
      </c>
      <c r="N24" s="60">
        <v>2286.0</v>
      </c>
      <c r="O24" s="60">
        <v>2372.0</v>
      </c>
      <c r="P24" s="60">
        <v>2213.0</v>
      </c>
      <c r="Q24" s="60">
        <v>2412.0</v>
      </c>
      <c r="R24" s="60">
        <v>2355.0</v>
      </c>
      <c r="S24" s="60">
        <v>2616.0</v>
      </c>
      <c r="T24" s="60">
        <v>2937.0</v>
      </c>
      <c r="U24" s="60">
        <v>3676.0</v>
      </c>
      <c r="V24" s="60">
        <v>4553.0</v>
      </c>
      <c r="W24" s="60">
        <v>5487.0</v>
      </c>
      <c r="X24" s="60">
        <v>6011.0</v>
      </c>
      <c r="Y24" s="60">
        <v>6100.0</v>
      </c>
      <c r="Z24" s="60">
        <v>6659.0</v>
      </c>
      <c r="AA24" s="60">
        <v>6503.0</v>
      </c>
      <c r="AB24" s="60">
        <v>6325.0</v>
      </c>
      <c r="AC24" s="60">
        <v>6205.0</v>
      </c>
      <c r="AD24" s="60">
        <v>6131.0</v>
      </c>
      <c r="AE24" s="60">
        <v>6146.0</v>
      </c>
      <c r="AF24" s="60">
        <v>5958.0</v>
      </c>
      <c r="AG24" s="60">
        <v>5902.0</v>
      </c>
      <c r="AH24" s="60">
        <v>5594.0</v>
      </c>
      <c r="AI24" s="60">
        <v>5105.0</v>
      </c>
      <c r="AJ24" s="60">
        <v>4883.0</v>
      </c>
      <c r="AK24" s="60">
        <v>4339.0</v>
      </c>
      <c r="AL24" s="60">
        <v>4052.0</v>
      </c>
      <c r="AM24" s="60">
        <v>3695.0</v>
      </c>
      <c r="AN24" s="60">
        <v>3363.0</v>
      </c>
      <c r="AO24" s="60">
        <v>3054.0</v>
      </c>
      <c r="AP24" s="60">
        <v>3015.0</v>
      </c>
      <c r="AQ24" s="60">
        <v>2845.0</v>
      </c>
      <c r="AR24" s="60">
        <v>2662.0</v>
      </c>
      <c r="AS24" s="60">
        <v>2681.0</v>
      </c>
      <c r="AT24" s="60">
        <v>2587.0</v>
      </c>
      <c r="AU24" s="60">
        <v>2498.0</v>
      </c>
      <c r="AV24" s="60">
        <v>2491.0</v>
      </c>
      <c r="AW24" s="60">
        <v>2308.0</v>
      </c>
      <c r="AX24" s="60">
        <v>2362.0</v>
      </c>
      <c r="AY24" s="60">
        <v>2259.0</v>
      </c>
      <c r="AZ24" s="60">
        <v>2415.0</v>
      </c>
      <c r="BA24" s="60">
        <v>2422.0</v>
      </c>
      <c r="BB24" s="60">
        <v>2486.0</v>
      </c>
      <c r="BC24" s="60">
        <v>2643.0</v>
      </c>
      <c r="BD24" s="60">
        <v>2880.0</v>
      </c>
      <c r="BE24" s="60">
        <v>2974.0</v>
      </c>
      <c r="BF24" s="60">
        <v>3091.0</v>
      </c>
      <c r="BG24" s="60">
        <v>3130.0</v>
      </c>
      <c r="BH24" s="60">
        <v>3093.0</v>
      </c>
      <c r="BI24" s="60">
        <v>3327.0</v>
      </c>
      <c r="BJ24" s="60">
        <v>3419.0</v>
      </c>
      <c r="BK24" s="60">
        <v>3368.0</v>
      </c>
      <c r="BL24" s="60">
        <v>3477.0</v>
      </c>
      <c r="BM24" s="60">
        <v>3462.0</v>
      </c>
      <c r="BN24" s="60">
        <v>3390.0</v>
      </c>
      <c r="BO24" s="60">
        <v>3386.0</v>
      </c>
      <c r="BP24" s="60">
        <v>3171.0</v>
      </c>
      <c r="BQ24" s="60">
        <v>3078.0</v>
      </c>
      <c r="BR24" s="60">
        <v>3036.0</v>
      </c>
      <c r="BS24" s="60">
        <v>2948.0</v>
      </c>
      <c r="BT24" s="60">
        <v>2854.0</v>
      </c>
      <c r="BU24" s="60">
        <v>3002.0</v>
      </c>
      <c r="BV24" s="60">
        <v>2833.0</v>
      </c>
      <c r="BW24" s="60">
        <v>2863.0</v>
      </c>
      <c r="BX24" s="60">
        <v>2567.0</v>
      </c>
      <c r="BY24" s="60">
        <v>2580.0</v>
      </c>
      <c r="BZ24" s="60">
        <v>2464.0</v>
      </c>
      <c r="CA24" s="60">
        <v>2254.0</v>
      </c>
      <c r="CB24" s="60">
        <v>2227.0</v>
      </c>
      <c r="CC24" s="60">
        <v>1937.0</v>
      </c>
      <c r="CD24" s="60">
        <v>1935.0</v>
      </c>
      <c r="CE24" s="60">
        <v>1681.0</v>
      </c>
      <c r="CF24" s="60">
        <v>1641.0</v>
      </c>
      <c r="CG24" s="60">
        <v>1541.0</v>
      </c>
      <c r="CH24" s="60">
        <v>1460.0</v>
      </c>
      <c r="CI24" s="60">
        <v>1289.0</v>
      </c>
      <c r="CJ24" s="60">
        <v>1134.0</v>
      </c>
      <c r="CK24" s="60">
        <v>959.0</v>
      </c>
      <c r="CL24" s="60">
        <v>855.0</v>
      </c>
      <c r="CM24" s="60">
        <v>686.0</v>
      </c>
      <c r="CN24" s="60">
        <v>650.0</v>
      </c>
      <c r="CO24" s="60">
        <v>481.0</v>
      </c>
      <c r="CP24" s="60">
        <v>371.0</v>
      </c>
      <c r="CQ24" s="60">
        <v>283.0</v>
      </c>
      <c r="CR24" s="60">
        <v>214.0</v>
      </c>
      <c r="CS24" s="60">
        <v>189.0</v>
      </c>
      <c r="CT24" s="60">
        <v>137.0</v>
      </c>
      <c r="CU24" s="60">
        <v>98.0</v>
      </c>
      <c r="CV24" s="60">
        <v>58.0</v>
      </c>
      <c r="CW24" s="60">
        <v>33.0</v>
      </c>
      <c r="CX24" s="60">
        <v>29.0</v>
      </c>
      <c r="CY24" s="60">
        <v>18.0</v>
      </c>
      <c r="CZ24" s="60">
        <v>15.0</v>
      </c>
      <c r="DA24" s="60">
        <v>13.0</v>
      </c>
      <c r="DB24" s="60">
        <v>8.0</v>
      </c>
      <c r="DC24" s="60">
        <v>3.0</v>
      </c>
      <c r="DD24" s="60">
        <v>6.0</v>
      </c>
      <c r="DE24" s="60">
        <v>4.0</v>
      </c>
      <c r="DF24" s="60">
        <v>9.0</v>
      </c>
      <c r="DG24" s="60">
        <v>4.0</v>
      </c>
      <c r="DH24" s="60">
        <v>4.0</v>
      </c>
      <c r="DI24" s="60">
        <v>2.0</v>
      </c>
      <c r="DJ24" s="60">
        <v>1.0</v>
      </c>
      <c r="DK24" s="60">
        <v>7.0</v>
      </c>
      <c r="DL24" s="60"/>
      <c r="DM24" s="60">
        <v>1.0</v>
      </c>
      <c r="DN24" s="60">
        <v>1.0</v>
      </c>
      <c r="DO24" s="55">
        <v>279552.0</v>
      </c>
      <c r="DP24" s="119"/>
    </row>
    <row r="25" ht="15.75" customHeight="1">
      <c r="A25" s="50" t="s">
        <v>50</v>
      </c>
      <c r="B25" s="60">
        <v>1828.0</v>
      </c>
      <c r="C25" s="60">
        <v>1890.0</v>
      </c>
      <c r="D25" s="60">
        <v>2084.0</v>
      </c>
      <c r="E25" s="60">
        <v>2090.0</v>
      </c>
      <c r="F25" s="60">
        <v>2075.0</v>
      </c>
      <c r="G25" s="60">
        <v>2390.0</v>
      </c>
      <c r="H25" s="60">
        <v>2521.0</v>
      </c>
      <c r="I25" s="60">
        <v>2673.0</v>
      </c>
      <c r="J25" s="60">
        <v>3029.0</v>
      </c>
      <c r="K25" s="60">
        <v>3161.0</v>
      </c>
      <c r="L25" s="60">
        <v>3157.0</v>
      </c>
      <c r="M25" s="60">
        <v>3163.0</v>
      </c>
      <c r="N25" s="60">
        <v>3151.0</v>
      </c>
      <c r="O25" s="60">
        <v>3201.0</v>
      </c>
      <c r="P25" s="60">
        <v>3050.0</v>
      </c>
      <c r="Q25" s="60">
        <v>3263.0</v>
      </c>
      <c r="R25" s="60">
        <v>3370.0</v>
      </c>
      <c r="S25" s="60">
        <v>3412.0</v>
      </c>
      <c r="T25" s="60">
        <v>3226.0</v>
      </c>
      <c r="U25" s="60">
        <v>3020.0</v>
      </c>
      <c r="V25" s="60">
        <v>3228.0</v>
      </c>
      <c r="W25" s="60">
        <v>3487.0</v>
      </c>
      <c r="X25" s="60">
        <v>3712.0</v>
      </c>
      <c r="Y25" s="60">
        <v>3863.0</v>
      </c>
      <c r="Z25" s="60">
        <v>4168.0</v>
      </c>
      <c r="AA25" s="60">
        <v>4059.0</v>
      </c>
      <c r="AB25" s="60">
        <v>4312.0</v>
      </c>
      <c r="AC25" s="60">
        <v>4507.0</v>
      </c>
      <c r="AD25" s="60">
        <v>4657.0</v>
      </c>
      <c r="AE25" s="60">
        <v>5071.0</v>
      </c>
      <c r="AF25" s="60">
        <v>5046.0</v>
      </c>
      <c r="AG25" s="60">
        <v>5152.0</v>
      </c>
      <c r="AH25" s="60">
        <v>5284.0</v>
      </c>
      <c r="AI25" s="60">
        <v>5277.0</v>
      </c>
      <c r="AJ25" s="60">
        <v>5151.0</v>
      </c>
      <c r="AK25" s="60">
        <v>4869.0</v>
      </c>
      <c r="AL25" s="60">
        <v>4871.0</v>
      </c>
      <c r="AM25" s="60">
        <v>4656.0</v>
      </c>
      <c r="AN25" s="60">
        <v>4389.0</v>
      </c>
      <c r="AO25" s="60">
        <v>4424.0</v>
      </c>
      <c r="AP25" s="60">
        <v>4213.0</v>
      </c>
      <c r="AQ25" s="60">
        <v>4022.0</v>
      </c>
      <c r="AR25" s="60">
        <v>3887.0</v>
      </c>
      <c r="AS25" s="60">
        <v>3977.0</v>
      </c>
      <c r="AT25" s="60">
        <v>3829.0</v>
      </c>
      <c r="AU25" s="60">
        <v>3773.0</v>
      </c>
      <c r="AV25" s="60">
        <v>3466.0</v>
      </c>
      <c r="AW25" s="60">
        <v>3178.0</v>
      </c>
      <c r="AX25" s="60">
        <v>3096.0</v>
      </c>
      <c r="AY25" s="60">
        <v>2822.0</v>
      </c>
      <c r="AZ25" s="60">
        <v>2772.0</v>
      </c>
      <c r="BA25" s="60">
        <v>2675.0</v>
      </c>
      <c r="BB25" s="60">
        <v>2616.0</v>
      </c>
      <c r="BC25" s="60">
        <v>2597.0</v>
      </c>
      <c r="BD25" s="60">
        <v>2593.0</v>
      </c>
      <c r="BE25" s="60">
        <v>2383.0</v>
      </c>
      <c r="BF25" s="60">
        <v>2402.0</v>
      </c>
      <c r="BG25" s="60">
        <v>2510.0</v>
      </c>
      <c r="BH25" s="60">
        <v>2373.0</v>
      </c>
      <c r="BI25" s="60">
        <v>2220.0</v>
      </c>
      <c r="BJ25" s="60">
        <v>2298.0</v>
      </c>
      <c r="BK25" s="60">
        <v>2102.0</v>
      </c>
      <c r="BL25" s="60">
        <v>2092.0</v>
      </c>
      <c r="BM25" s="60">
        <v>1974.0</v>
      </c>
      <c r="BN25" s="60">
        <v>1832.0</v>
      </c>
      <c r="BO25" s="60">
        <v>1647.0</v>
      </c>
      <c r="BP25" s="60">
        <v>1583.0</v>
      </c>
      <c r="BQ25" s="60">
        <v>1412.0</v>
      </c>
      <c r="BR25" s="60">
        <v>1290.0</v>
      </c>
      <c r="BS25" s="60">
        <v>1196.0</v>
      </c>
      <c r="BT25" s="60">
        <v>1085.0</v>
      </c>
      <c r="BU25" s="60">
        <v>962.0</v>
      </c>
      <c r="BV25" s="60">
        <v>946.0</v>
      </c>
      <c r="BW25" s="60">
        <v>785.0</v>
      </c>
      <c r="BX25" s="60">
        <v>734.0</v>
      </c>
      <c r="BY25" s="60">
        <v>659.0</v>
      </c>
      <c r="BZ25" s="60">
        <v>541.0</v>
      </c>
      <c r="CA25" s="60">
        <v>549.0</v>
      </c>
      <c r="CB25" s="60">
        <v>426.0</v>
      </c>
      <c r="CC25" s="60">
        <v>392.0</v>
      </c>
      <c r="CD25" s="60">
        <v>336.0</v>
      </c>
      <c r="CE25" s="60">
        <v>309.0</v>
      </c>
      <c r="CF25" s="60">
        <v>247.0</v>
      </c>
      <c r="CG25" s="60">
        <v>211.0</v>
      </c>
      <c r="CH25" s="60">
        <v>207.0</v>
      </c>
      <c r="CI25" s="60">
        <v>188.0</v>
      </c>
      <c r="CJ25" s="60">
        <v>132.0</v>
      </c>
      <c r="CK25" s="60">
        <v>131.0</v>
      </c>
      <c r="CL25" s="60">
        <v>93.0</v>
      </c>
      <c r="CM25" s="60">
        <v>75.0</v>
      </c>
      <c r="CN25" s="60">
        <v>73.0</v>
      </c>
      <c r="CO25" s="60">
        <v>56.0</v>
      </c>
      <c r="CP25" s="60">
        <v>42.0</v>
      </c>
      <c r="CQ25" s="60">
        <v>29.0</v>
      </c>
      <c r="CR25" s="60">
        <v>26.0</v>
      </c>
      <c r="CS25" s="60">
        <v>21.0</v>
      </c>
      <c r="CT25" s="60">
        <v>16.0</v>
      </c>
      <c r="CU25" s="60">
        <v>13.0</v>
      </c>
      <c r="CV25" s="60">
        <v>7.0</v>
      </c>
      <c r="CW25" s="60">
        <v>6.0</v>
      </c>
      <c r="CX25" s="60">
        <v>2.0</v>
      </c>
      <c r="CY25" s="60">
        <v>1.0</v>
      </c>
      <c r="CZ25" s="60"/>
      <c r="DA25" s="60"/>
      <c r="DB25" s="60"/>
      <c r="DC25" s="60">
        <v>1.0</v>
      </c>
      <c r="DD25" s="60"/>
      <c r="DE25" s="60"/>
      <c r="DF25" s="60">
        <v>1.0</v>
      </c>
      <c r="DG25" s="60"/>
      <c r="DH25" s="60"/>
      <c r="DI25" s="60"/>
      <c r="DJ25" s="60"/>
      <c r="DK25" s="60"/>
      <c r="DL25" s="60"/>
      <c r="DM25" s="60"/>
      <c r="DN25" s="60"/>
      <c r="DO25" s="55">
        <v>234069.0</v>
      </c>
      <c r="DP25" s="119"/>
    </row>
    <row r="26" ht="15.75" customHeight="1">
      <c r="A26" s="50" t="s">
        <v>51</v>
      </c>
      <c r="B26" s="60">
        <v>688.0</v>
      </c>
      <c r="C26" s="60">
        <v>773.0</v>
      </c>
      <c r="D26" s="60">
        <v>813.0</v>
      </c>
      <c r="E26" s="60">
        <v>880.0</v>
      </c>
      <c r="F26" s="60">
        <v>900.0</v>
      </c>
      <c r="G26" s="60">
        <v>1397.0</v>
      </c>
      <c r="H26" s="60">
        <v>1362.0</v>
      </c>
      <c r="I26" s="60">
        <v>1231.0</v>
      </c>
      <c r="J26" s="60">
        <v>1333.0</v>
      </c>
      <c r="K26" s="60">
        <v>1523.0</v>
      </c>
      <c r="L26" s="60">
        <v>1440.0</v>
      </c>
      <c r="M26" s="60">
        <v>1405.0</v>
      </c>
      <c r="N26" s="60">
        <v>1390.0</v>
      </c>
      <c r="O26" s="60">
        <v>1398.0</v>
      </c>
      <c r="P26" s="60">
        <v>1454.0</v>
      </c>
      <c r="Q26" s="60">
        <v>1511.0</v>
      </c>
      <c r="R26" s="60">
        <v>1567.0</v>
      </c>
      <c r="S26" s="60">
        <v>1625.0</v>
      </c>
      <c r="T26" s="60">
        <v>1523.0</v>
      </c>
      <c r="U26" s="60">
        <v>1423.0</v>
      </c>
      <c r="V26" s="60">
        <v>1479.0</v>
      </c>
      <c r="W26" s="60">
        <v>1452.0</v>
      </c>
      <c r="X26" s="60">
        <v>1397.0</v>
      </c>
      <c r="Y26" s="60">
        <v>1447.0</v>
      </c>
      <c r="Z26" s="60">
        <v>1572.0</v>
      </c>
      <c r="AA26" s="60">
        <v>1318.0</v>
      </c>
      <c r="AB26" s="60">
        <v>1536.0</v>
      </c>
      <c r="AC26" s="60">
        <v>1588.0</v>
      </c>
      <c r="AD26" s="60">
        <v>1662.0</v>
      </c>
      <c r="AE26" s="60">
        <v>1672.0</v>
      </c>
      <c r="AF26" s="60">
        <v>1688.0</v>
      </c>
      <c r="AG26" s="60">
        <v>1753.0</v>
      </c>
      <c r="AH26" s="60">
        <v>1667.0</v>
      </c>
      <c r="AI26" s="60">
        <v>1703.0</v>
      </c>
      <c r="AJ26" s="60">
        <v>1745.0</v>
      </c>
      <c r="AK26" s="60">
        <v>1812.0</v>
      </c>
      <c r="AL26" s="60">
        <v>1800.0</v>
      </c>
      <c r="AM26" s="60">
        <v>1826.0</v>
      </c>
      <c r="AN26" s="60">
        <v>1848.0</v>
      </c>
      <c r="AO26" s="60">
        <v>1883.0</v>
      </c>
      <c r="AP26" s="60">
        <v>1976.0</v>
      </c>
      <c r="AQ26" s="60">
        <v>2015.0</v>
      </c>
      <c r="AR26" s="60">
        <v>2005.0</v>
      </c>
      <c r="AS26" s="60">
        <v>2084.0</v>
      </c>
      <c r="AT26" s="60">
        <v>2079.0</v>
      </c>
      <c r="AU26" s="60">
        <v>2144.0</v>
      </c>
      <c r="AV26" s="60">
        <v>2010.0</v>
      </c>
      <c r="AW26" s="60">
        <v>1990.0</v>
      </c>
      <c r="AX26" s="60">
        <v>1966.0</v>
      </c>
      <c r="AY26" s="60">
        <v>1933.0</v>
      </c>
      <c r="AZ26" s="60">
        <v>1766.0</v>
      </c>
      <c r="BA26" s="60">
        <v>1780.0</v>
      </c>
      <c r="BB26" s="60">
        <v>1762.0</v>
      </c>
      <c r="BC26" s="60">
        <v>1737.0</v>
      </c>
      <c r="BD26" s="60">
        <v>1655.0</v>
      </c>
      <c r="BE26" s="60">
        <v>1609.0</v>
      </c>
      <c r="BF26" s="60">
        <v>1618.0</v>
      </c>
      <c r="BG26" s="60">
        <v>1615.0</v>
      </c>
      <c r="BH26" s="60">
        <v>1616.0</v>
      </c>
      <c r="BI26" s="60">
        <v>1577.0</v>
      </c>
      <c r="BJ26" s="60">
        <v>1679.0</v>
      </c>
      <c r="BK26" s="60">
        <v>1637.0</v>
      </c>
      <c r="BL26" s="60">
        <v>1571.0</v>
      </c>
      <c r="BM26" s="60">
        <v>1517.0</v>
      </c>
      <c r="BN26" s="60">
        <v>1458.0</v>
      </c>
      <c r="BO26" s="60">
        <v>1393.0</v>
      </c>
      <c r="BP26" s="60">
        <v>1255.0</v>
      </c>
      <c r="BQ26" s="60">
        <v>1221.0</v>
      </c>
      <c r="BR26" s="60">
        <v>1145.0</v>
      </c>
      <c r="BS26" s="60">
        <v>1186.0</v>
      </c>
      <c r="BT26" s="60">
        <v>992.0</v>
      </c>
      <c r="BU26" s="60">
        <v>951.0</v>
      </c>
      <c r="BV26" s="60">
        <v>867.0</v>
      </c>
      <c r="BW26" s="60">
        <v>765.0</v>
      </c>
      <c r="BX26" s="60">
        <v>777.0</v>
      </c>
      <c r="BY26" s="60">
        <v>734.0</v>
      </c>
      <c r="BZ26" s="60">
        <v>678.0</v>
      </c>
      <c r="CA26" s="60">
        <v>593.0</v>
      </c>
      <c r="CB26" s="60">
        <v>570.0</v>
      </c>
      <c r="CC26" s="60">
        <v>515.0</v>
      </c>
      <c r="CD26" s="60">
        <v>415.0</v>
      </c>
      <c r="CE26" s="60">
        <v>405.0</v>
      </c>
      <c r="CF26" s="60">
        <v>346.0</v>
      </c>
      <c r="CG26" s="60">
        <v>323.0</v>
      </c>
      <c r="CH26" s="60">
        <v>284.0</v>
      </c>
      <c r="CI26" s="60">
        <v>250.0</v>
      </c>
      <c r="CJ26" s="60">
        <v>211.0</v>
      </c>
      <c r="CK26" s="60">
        <v>195.0</v>
      </c>
      <c r="CL26" s="60">
        <v>141.0</v>
      </c>
      <c r="CM26" s="60">
        <v>122.0</v>
      </c>
      <c r="CN26" s="60">
        <v>92.0</v>
      </c>
      <c r="CO26" s="60">
        <v>86.0</v>
      </c>
      <c r="CP26" s="60">
        <v>65.0</v>
      </c>
      <c r="CQ26" s="60">
        <v>53.0</v>
      </c>
      <c r="CR26" s="60">
        <v>54.0</v>
      </c>
      <c r="CS26" s="60">
        <v>40.0</v>
      </c>
      <c r="CT26" s="60">
        <v>22.0</v>
      </c>
      <c r="CU26" s="60">
        <v>18.0</v>
      </c>
      <c r="CV26" s="60">
        <v>12.0</v>
      </c>
      <c r="CW26" s="60">
        <v>13.0</v>
      </c>
      <c r="CX26" s="60">
        <v>4.0</v>
      </c>
      <c r="CY26" s="60">
        <v>2.0</v>
      </c>
      <c r="CZ26" s="60">
        <v>4.0</v>
      </c>
      <c r="DA26" s="60">
        <v>1.0</v>
      </c>
      <c r="DB26" s="60">
        <v>2.0</v>
      </c>
      <c r="DC26" s="60"/>
      <c r="DD26" s="60"/>
      <c r="DE26" s="60"/>
      <c r="DF26" s="60"/>
      <c r="DG26" s="60"/>
      <c r="DH26" s="60"/>
      <c r="DI26" s="60"/>
      <c r="DJ26" s="60"/>
      <c r="DK26" s="60"/>
      <c r="DL26" s="60"/>
      <c r="DM26" s="60"/>
      <c r="DN26" s="60"/>
      <c r="DO26" s="55">
        <v>120085.0</v>
      </c>
      <c r="DP26" s="119"/>
    </row>
    <row r="27" ht="15.75" customHeight="1">
      <c r="A27" s="50" t="s">
        <v>52</v>
      </c>
      <c r="B27" s="60">
        <v>192.0</v>
      </c>
      <c r="C27" s="60">
        <v>224.0</v>
      </c>
      <c r="D27" s="60">
        <v>242.0</v>
      </c>
      <c r="E27" s="60">
        <v>188.0</v>
      </c>
      <c r="F27" s="60">
        <v>218.0</v>
      </c>
      <c r="G27" s="60">
        <v>256.0</v>
      </c>
      <c r="H27" s="60">
        <v>247.0</v>
      </c>
      <c r="I27" s="60">
        <v>292.0</v>
      </c>
      <c r="J27" s="60">
        <v>287.0</v>
      </c>
      <c r="K27" s="60">
        <v>309.0</v>
      </c>
      <c r="L27" s="60">
        <v>295.0</v>
      </c>
      <c r="M27" s="60">
        <v>257.0</v>
      </c>
      <c r="N27" s="60">
        <v>286.0</v>
      </c>
      <c r="O27" s="60">
        <v>265.0</v>
      </c>
      <c r="P27" s="60">
        <v>314.0</v>
      </c>
      <c r="Q27" s="60">
        <v>295.0</v>
      </c>
      <c r="R27" s="60">
        <v>322.0</v>
      </c>
      <c r="S27" s="60">
        <v>324.0</v>
      </c>
      <c r="T27" s="60">
        <v>310.0</v>
      </c>
      <c r="U27" s="60">
        <v>270.0</v>
      </c>
      <c r="V27" s="60">
        <v>282.0</v>
      </c>
      <c r="W27" s="60">
        <v>364.0</v>
      </c>
      <c r="X27" s="60">
        <v>385.0</v>
      </c>
      <c r="Y27" s="60">
        <v>375.0</v>
      </c>
      <c r="Z27" s="60">
        <v>406.0</v>
      </c>
      <c r="AA27" s="60">
        <v>439.0</v>
      </c>
      <c r="AB27" s="60">
        <v>389.0</v>
      </c>
      <c r="AC27" s="60">
        <v>400.0</v>
      </c>
      <c r="AD27" s="60">
        <v>362.0</v>
      </c>
      <c r="AE27" s="60">
        <v>368.0</v>
      </c>
      <c r="AF27" s="60">
        <v>361.0</v>
      </c>
      <c r="AG27" s="60">
        <v>335.0</v>
      </c>
      <c r="AH27" s="60">
        <v>333.0</v>
      </c>
      <c r="AI27" s="60">
        <v>295.0</v>
      </c>
      <c r="AJ27" s="60">
        <v>301.0</v>
      </c>
      <c r="AK27" s="60">
        <v>256.0</v>
      </c>
      <c r="AL27" s="60">
        <v>228.0</v>
      </c>
      <c r="AM27" s="60">
        <v>178.0</v>
      </c>
      <c r="AN27" s="60">
        <v>197.0</v>
      </c>
      <c r="AO27" s="60">
        <v>193.0</v>
      </c>
      <c r="AP27" s="60">
        <v>200.0</v>
      </c>
      <c r="AQ27" s="60">
        <v>211.0</v>
      </c>
      <c r="AR27" s="60">
        <v>194.0</v>
      </c>
      <c r="AS27" s="60">
        <v>180.0</v>
      </c>
      <c r="AT27" s="60">
        <v>164.0</v>
      </c>
      <c r="AU27" s="60">
        <v>178.0</v>
      </c>
      <c r="AV27" s="60">
        <v>156.0</v>
      </c>
      <c r="AW27" s="60">
        <v>172.0</v>
      </c>
      <c r="AX27" s="60">
        <v>155.0</v>
      </c>
      <c r="AY27" s="60">
        <v>153.0</v>
      </c>
      <c r="AZ27" s="60">
        <v>127.0</v>
      </c>
      <c r="BA27" s="60">
        <v>142.0</v>
      </c>
      <c r="BB27" s="60">
        <v>110.0</v>
      </c>
      <c r="BC27" s="60">
        <v>131.0</v>
      </c>
      <c r="BD27" s="60">
        <v>144.0</v>
      </c>
      <c r="BE27" s="60">
        <v>123.0</v>
      </c>
      <c r="BF27" s="60">
        <v>122.0</v>
      </c>
      <c r="BG27" s="60">
        <v>120.0</v>
      </c>
      <c r="BH27" s="60">
        <v>116.0</v>
      </c>
      <c r="BI27" s="60">
        <v>124.0</v>
      </c>
      <c r="BJ27" s="60">
        <v>114.0</v>
      </c>
      <c r="BK27" s="60">
        <v>112.0</v>
      </c>
      <c r="BL27" s="60">
        <v>99.0</v>
      </c>
      <c r="BM27" s="60">
        <v>102.0</v>
      </c>
      <c r="BN27" s="60">
        <v>123.0</v>
      </c>
      <c r="BO27" s="60">
        <v>92.0</v>
      </c>
      <c r="BP27" s="60">
        <v>81.0</v>
      </c>
      <c r="BQ27" s="60">
        <v>72.0</v>
      </c>
      <c r="BR27" s="60">
        <v>70.0</v>
      </c>
      <c r="BS27" s="60">
        <v>69.0</v>
      </c>
      <c r="BT27" s="60">
        <v>57.0</v>
      </c>
      <c r="BU27" s="60">
        <v>67.0</v>
      </c>
      <c r="BV27" s="60">
        <v>46.0</v>
      </c>
      <c r="BW27" s="60">
        <v>32.0</v>
      </c>
      <c r="BX27" s="60">
        <v>40.0</v>
      </c>
      <c r="BY27" s="60">
        <v>32.0</v>
      </c>
      <c r="BZ27" s="60">
        <v>16.0</v>
      </c>
      <c r="CA27" s="60">
        <v>24.0</v>
      </c>
      <c r="CB27" s="60">
        <v>12.0</v>
      </c>
      <c r="CC27" s="60">
        <v>15.0</v>
      </c>
      <c r="CD27" s="60">
        <v>16.0</v>
      </c>
      <c r="CE27" s="60">
        <v>9.0</v>
      </c>
      <c r="CF27" s="60">
        <v>8.0</v>
      </c>
      <c r="CG27" s="60">
        <v>16.0</v>
      </c>
      <c r="CH27" s="60">
        <v>9.0</v>
      </c>
      <c r="CI27" s="60">
        <v>10.0</v>
      </c>
      <c r="CJ27" s="60">
        <v>8.0</v>
      </c>
      <c r="CK27" s="60">
        <v>5.0</v>
      </c>
      <c r="CL27" s="60">
        <v>6.0</v>
      </c>
      <c r="CM27" s="60">
        <v>1.0</v>
      </c>
      <c r="CN27" s="60">
        <v>6.0</v>
      </c>
      <c r="CO27" s="60">
        <v>5.0</v>
      </c>
      <c r="CP27" s="60">
        <v>3.0</v>
      </c>
      <c r="CQ27" s="60">
        <v>1.0</v>
      </c>
      <c r="CR27" s="60">
        <v>2.0</v>
      </c>
      <c r="CS27" s="60"/>
      <c r="CT27" s="60">
        <v>1.0</v>
      </c>
      <c r="CU27" s="60">
        <v>5.0</v>
      </c>
      <c r="CV27" s="60">
        <v>2.0</v>
      </c>
      <c r="CW27" s="60"/>
      <c r="CX27" s="60"/>
      <c r="CY27" s="60">
        <v>1.0</v>
      </c>
      <c r="CZ27" s="60">
        <v>1.0</v>
      </c>
      <c r="DA27" s="60"/>
      <c r="DB27" s="60"/>
      <c r="DC27" s="60"/>
      <c r="DD27" s="60"/>
      <c r="DE27" s="60">
        <v>1.0</v>
      </c>
      <c r="DF27" s="60"/>
      <c r="DG27" s="60"/>
      <c r="DH27" s="60"/>
      <c r="DI27" s="60"/>
      <c r="DJ27" s="60"/>
      <c r="DK27" s="60"/>
      <c r="DL27" s="60"/>
      <c r="DM27" s="60"/>
      <c r="DN27" s="60"/>
      <c r="DO27" s="55">
        <v>16253.0</v>
      </c>
      <c r="DP27" s="119"/>
    </row>
    <row r="28" ht="15.75" customHeight="1">
      <c r="A28" s="50" t="s">
        <v>53</v>
      </c>
      <c r="B28" s="60"/>
      <c r="C28" s="60"/>
      <c r="D28" s="60"/>
      <c r="E28" s="60">
        <v>2.0</v>
      </c>
      <c r="F28" s="60"/>
      <c r="G28" s="60"/>
      <c r="H28" s="60"/>
      <c r="I28" s="60"/>
      <c r="J28" s="60">
        <v>2.0</v>
      </c>
      <c r="K28" s="60"/>
      <c r="L28" s="60">
        <v>1.0</v>
      </c>
      <c r="M28" s="60"/>
      <c r="N28" s="60">
        <v>1.0</v>
      </c>
      <c r="O28" s="60"/>
      <c r="P28" s="60"/>
      <c r="Q28" s="60">
        <v>2.0</v>
      </c>
      <c r="R28" s="60">
        <v>2.0</v>
      </c>
      <c r="S28" s="60"/>
      <c r="T28" s="60">
        <v>2.0</v>
      </c>
      <c r="U28" s="60">
        <v>4.0</v>
      </c>
      <c r="V28" s="60">
        <v>2.0</v>
      </c>
      <c r="W28" s="60">
        <v>1.0</v>
      </c>
      <c r="X28" s="60">
        <v>2.0</v>
      </c>
      <c r="Y28" s="60">
        <v>5.0</v>
      </c>
      <c r="Z28" s="60">
        <v>2.0</v>
      </c>
      <c r="AA28" s="60"/>
      <c r="AB28" s="60"/>
      <c r="AC28" s="60">
        <v>1.0</v>
      </c>
      <c r="AD28" s="60">
        <v>1.0</v>
      </c>
      <c r="AE28" s="60">
        <v>1.0</v>
      </c>
      <c r="AF28" s="60"/>
      <c r="AG28" s="60">
        <v>2.0</v>
      </c>
      <c r="AH28" s="60"/>
      <c r="AI28" s="60"/>
      <c r="AJ28" s="60">
        <v>1.0</v>
      </c>
      <c r="AK28" s="60">
        <v>4.0</v>
      </c>
      <c r="AL28" s="60"/>
      <c r="AM28" s="60"/>
      <c r="AN28" s="60">
        <v>3.0</v>
      </c>
      <c r="AO28" s="60"/>
      <c r="AP28" s="60">
        <v>4.0</v>
      </c>
      <c r="AQ28" s="60"/>
      <c r="AR28" s="60">
        <v>3.0</v>
      </c>
      <c r="AS28" s="60">
        <v>1.0</v>
      </c>
      <c r="AT28" s="60">
        <v>1.0</v>
      </c>
      <c r="AU28" s="60">
        <v>1.0</v>
      </c>
      <c r="AV28" s="60">
        <v>2.0</v>
      </c>
      <c r="AW28" s="60">
        <v>2.0</v>
      </c>
      <c r="AX28" s="60">
        <v>3.0</v>
      </c>
      <c r="AY28" s="60">
        <v>2.0</v>
      </c>
      <c r="AZ28" s="60">
        <v>5.0</v>
      </c>
      <c r="BA28" s="60">
        <v>1.0</v>
      </c>
      <c r="BB28" s="60">
        <v>5.0</v>
      </c>
      <c r="BC28" s="60">
        <v>1.0</v>
      </c>
      <c r="BD28" s="60">
        <v>2.0</v>
      </c>
      <c r="BE28" s="60">
        <v>2.0</v>
      </c>
      <c r="BF28" s="60">
        <v>2.0</v>
      </c>
      <c r="BG28" s="60">
        <v>2.0</v>
      </c>
      <c r="BH28" s="60">
        <v>5.0</v>
      </c>
      <c r="BI28" s="60">
        <v>3.0</v>
      </c>
      <c r="BJ28" s="60">
        <v>2.0</v>
      </c>
      <c r="BK28" s="60">
        <v>2.0</v>
      </c>
      <c r="BL28" s="60">
        <v>5.0</v>
      </c>
      <c r="BM28" s="60">
        <v>9.0</v>
      </c>
      <c r="BN28" s="60">
        <v>9.0</v>
      </c>
      <c r="BO28" s="60">
        <v>6.0</v>
      </c>
      <c r="BP28" s="60">
        <v>9.0</v>
      </c>
      <c r="BQ28" s="60">
        <v>20.0</v>
      </c>
      <c r="BR28" s="60">
        <v>21.0</v>
      </c>
      <c r="BS28" s="60">
        <v>31.0</v>
      </c>
      <c r="BT28" s="60">
        <v>41.0</v>
      </c>
      <c r="BU28" s="60">
        <v>34.0</v>
      </c>
      <c r="BV28" s="60">
        <v>40.0</v>
      </c>
      <c r="BW28" s="60">
        <v>50.0</v>
      </c>
      <c r="BX28" s="60">
        <v>40.0</v>
      </c>
      <c r="BY28" s="60">
        <v>40.0</v>
      </c>
      <c r="BZ28" s="60">
        <v>43.0</v>
      </c>
      <c r="CA28" s="60">
        <v>47.0</v>
      </c>
      <c r="CB28" s="60">
        <v>49.0</v>
      </c>
      <c r="CC28" s="60">
        <v>48.0</v>
      </c>
      <c r="CD28" s="60">
        <v>51.0</v>
      </c>
      <c r="CE28" s="60">
        <v>35.0</v>
      </c>
      <c r="CF28" s="60">
        <v>30.0</v>
      </c>
      <c r="CG28" s="60">
        <v>33.0</v>
      </c>
      <c r="CH28" s="60">
        <v>38.0</v>
      </c>
      <c r="CI28" s="60">
        <v>29.0</v>
      </c>
      <c r="CJ28" s="60">
        <v>28.0</v>
      </c>
      <c r="CK28" s="60">
        <v>36.0</v>
      </c>
      <c r="CL28" s="60">
        <v>22.0</v>
      </c>
      <c r="CM28" s="60">
        <v>15.0</v>
      </c>
      <c r="CN28" s="60">
        <v>17.0</v>
      </c>
      <c r="CO28" s="60">
        <v>13.0</v>
      </c>
      <c r="CP28" s="60">
        <v>8.0</v>
      </c>
      <c r="CQ28" s="60">
        <v>14.0</v>
      </c>
      <c r="CR28" s="60">
        <v>8.0</v>
      </c>
      <c r="CS28" s="60">
        <v>4.0</v>
      </c>
      <c r="CT28" s="60">
        <v>3.0</v>
      </c>
      <c r="CU28" s="60">
        <v>2.0</v>
      </c>
      <c r="CV28" s="60">
        <v>1.0</v>
      </c>
      <c r="CW28" s="60">
        <v>1.0</v>
      </c>
      <c r="CX28" s="60"/>
      <c r="CY28" s="60"/>
      <c r="CZ28" s="60"/>
      <c r="DA28" s="60"/>
      <c r="DB28" s="60"/>
      <c r="DC28" s="60"/>
      <c r="DD28" s="60"/>
      <c r="DE28" s="60"/>
      <c r="DF28" s="60"/>
      <c r="DG28" s="60"/>
      <c r="DH28" s="60"/>
      <c r="DI28" s="60"/>
      <c r="DJ28" s="60"/>
      <c r="DK28" s="60"/>
      <c r="DL28" s="60"/>
      <c r="DM28" s="60"/>
      <c r="DN28" s="60"/>
      <c r="DO28" s="55">
        <v>1022.0</v>
      </c>
      <c r="DP28" s="119"/>
    </row>
    <row r="29" ht="15.75" customHeight="1">
      <c r="A29" s="50" t="s">
        <v>55</v>
      </c>
      <c r="B29" s="60">
        <v>1.0</v>
      </c>
      <c r="C29" s="60"/>
      <c r="D29" s="60">
        <v>1.0</v>
      </c>
      <c r="E29" s="60">
        <v>1.0</v>
      </c>
      <c r="F29" s="60">
        <v>2.0</v>
      </c>
      <c r="G29" s="60">
        <v>1.0</v>
      </c>
      <c r="H29" s="60"/>
      <c r="I29" s="60">
        <v>2.0</v>
      </c>
      <c r="J29" s="60">
        <v>2.0</v>
      </c>
      <c r="K29" s="60"/>
      <c r="L29" s="60"/>
      <c r="M29" s="60">
        <v>1.0</v>
      </c>
      <c r="N29" s="60">
        <v>1.0</v>
      </c>
      <c r="O29" s="60"/>
      <c r="P29" s="60">
        <v>1.0</v>
      </c>
      <c r="Q29" s="60">
        <v>2.0</v>
      </c>
      <c r="R29" s="60"/>
      <c r="S29" s="60"/>
      <c r="T29" s="60">
        <v>2.0</v>
      </c>
      <c r="U29" s="60"/>
      <c r="V29" s="60">
        <v>2.0</v>
      </c>
      <c r="W29" s="60"/>
      <c r="X29" s="60"/>
      <c r="Y29" s="60"/>
      <c r="Z29" s="60">
        <v>1.0</v>
      </c>
      <c r="AA29" s="60"/>
      <c r="AB29" s="60"/>
      <c r="AC29" s="60"/>
      <c r="AD29" s="60"/>
      <c r="AE29" s="60">
        <v>1.0</v>
      </c>
      <c r="AF29" s="60"/>
      <c r="AG29" s="60">
        <v>1.0</v>
      </c>
      <c r="AH29" s="60"/>
      <c r="AI29" s="60"/>
      <c r="AJ29" s="60"/>
      <c r="AK29" s="60"/>
      <c r="AL29" s="60">
        <v>1.0</v>
      </c>
      <c r="AM29" s="60"/>
      <c r="AN29" s="60">
        <v>1.0</v>
      </c>
      <c r="AO29" s="60"/>
      <c r="AP29" s="60">
        <v>1.0</v>
      </c>
      <c r="AQ29" s="60"/>
      <c r="AR29" s="60"/>
      <c r="AS29" s="60"/>
      <c r="AT29" s="60">
        <v>2.0</v>
      </c>
      <c r="AU29" s="60"/>
      <c r="AV29" s="60"/>
      <c r="AW29" s="60"/>
      <c r="AX29" s="60"/>
      <c r="AY29" s="60"/>
      <c r="AZ29" s="60">
        <v>1.0</v>
      </c>
      <c r="BA29" s="60">
        <v>1.0</v>
      </c>
      <c r="BB29" s="60">
        <v>2.0</v>
      </c>
      <c r="BC29" s="60"/>
      <c r="BD29" s="60"/>
      <c r="BE29" s="60"/>
      <c r="BF29" s="60"/>
      <c r="BG29" s="60"/>
      <c r="BH29" s="60"/>
      <c r="BI29" s="60"/>
      <c r="BJ29" s="60"/>
      <c r="BK29" s="60"/>
      <c r="BL29" s="60">
        <v>2.0</v>
      </c>
      <c r="BM29" s="60"/>
      <c r="BN29" s="60"/>
      <c r="BO29" s="60"/>
      <c r="BP29" s="60"/>
      <c r="BQ29" s="60"/>
      <c r="BR29" s="60"/>
      <c r="BS29" s="60">
        <v>1.0</v>
      </c>
      <c r="BT29" s="60"/>
      <c r="BU29" s="60"/>
      <c r="BV29" s="60"/>
      <c r="BW29" s="60"/>
      <c r="BX29" s="60"/>
      <c r="BY29" s="60"/>
      <c r="BZ29" s="60"/>
      <c r="CA29" s="60">
        <v>1.0</v>
      </c>
      <c r="CB29" s="60">
        <v>1.0</v>
      </c>
      <c r="CC29" s="60"/>
      <c r="CD29" s="60"/>
      <c r="CE29" s="60"/>
      <c r="CF29" s="60">
        <v>2.0</v>
      </c>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55">
        <v>38.0</v>
      </c>
      <c r="DP29" s="119"/>
    </row>
    <row r="30" ht="15.75" customHeight="1">
      <c r="A30" s="127" t="s">
        <v>187</v>
      </c>
      <c r="B30" s="128">
        <v>25450.0</v>
      </c>
      <c r="C30" s="128">
        <v>26952.0</v>
      </c>
      <c r="D30" s="128">
        <v>29655.0</v>
      </c>
      <c r="E30" s="128">
        <v>31683.0</v>
      </c>
      <c r="F30" s="128">
        <v>33733.0</v>
      </c>
      <c r="G30" s="128">
        <v>37477.0</v>
      </c>
      <c r="H30" s="128">
        <v>39822.0</v>
      </c>
      <c r="I30" s="128">
        <v>41190.0</v>
      </c>
      <c r="J30" s="128">
        <v>43435.0</v>
      </c>
      <c r="K30" s="128">
        <v>46310.0</v>
      </c>
      <c r="L30" s="128">
        <v>46783.0</v>
      </c>
      <c r="M30" s="128">
        <v>46861.0</v>
      </c>
      <c r="N30" s="128">
        <v>47181.0</v>
      </c>
      <c r="O30" s="128">
        <v>47058.0</v>
      </c>
      <c r="P30" s="128">
        <v>48033.0</v>
      </c>
      <c r="Q30" s="128">
        <v>49850.0</v>
      </c>
      <c r="R30" s="128">
        <v>51994.0</v>
      </c>
      <c r="S30" s="128">
        <v>53020.0</v>
      </c>
      <c r="T30" s="128">
        <v>53610.0</v>
      </c>
      <c r="U30" s="128">
        <v>52725.0</v>
      </c>
      <c r="V30" s="128">
        <v>54521.0</v>
      </c>
      <c r="W30" s="128">
        <v>56695.0</v>
      </c>
      <c r="X30" s="128">
        <v>59825.0</v>
      </c>
      <c r="Y30" s="128">
        <v>62428.0</v>
      </c>
      <c r="Z30" s="128">
        <v>66560.0</v>
      </c>
      <c r="AA30" s="128">
        <v>65839.0</v>
      </c>
      <c r="AB30" s="128">
        <v>69084.0</v>
      </c>
      <c r="AC30" s="128">
        <v>69851.0</v>
      </c>
      <c r="AD30" s="128">
        <v>72620.0</v>
      </c>
      <c r="AE30" s="128">
        <v>74396.0</v>
      </c>
      <c r="AF30" s="128">
        <v>74008.0</v>
      </c>
      <c r="AG30" s="128">
        <v>73616.0</v>
      </c>
      <c r="AH30" s="128">
        <v>71437.0</v>
      </c>
      <c r="AI30" s="128">
        <v>69767.0</v>
      </c>
      <c r="AJ30" s="128">
        <v>69668.0</v>
      </c>
      <c r="AK30" s="128">
        <v>67853.0</v>
      </c>
      <c r="AL30" s="128">
        <v>66281.0</v>
      </c>
      <c r="AM30" s="128">
        <v>63058.0</v>
      </c>
      <c r="AN30" s="128">
        <v>61596.0</v>
      </c>
      <c r="AO30" s="128">
        <v>60809.0</v>
      </c>
      <c r="AP30" s="128">
        <v>62448.0</v>
      </c>
      <c r="AQ30" s="128">
        <v>60909.0</v>
      </c>
      <c r="AR30" s="128">
        <v>60745.0</v>
      </c>
      <c r="AS30" s="128">
        <v>61462.0</v>
      </c>
      <c r="AT30" s="128">
        <v>60799.0</v>
      </c>
      <c r="AU30" s="128">
        <v>60090.0</v>
      </c>
      <c r="AV30" s="128">
        <v>57260.0</v>
      </c>
      <c r="AW30" s="128">
        <v>54360.0</v>
      </c>
      <c r="AX30" s="128">
        <v>53873.0</v>
      </c>
      <c r="AY30" s="128">
        <v>51809.0</v>
      </c>
      <c r="AZ30" s="128">
        <v>50466.0</v>
      </c>
      <c r="BA30" s="128">
        <v>49666.0</v>
      </c>
      <c r="BB30" s="128">
        <v>48891.0</v>
      </c>
      <c r="BC30" s="128">
        <v>49137.0</v>
      </c>
      <c r="BD30" s="128">
        <v>49051.0</v>
      </c>
      <c r="BE30" s="128">
        <v>48955.0</v>
      </c>
      <c r="BF30" s="128">
        <v>49790.0</v>
      </c>
      <c r="BG30" s="128">
        <v>48960.0</v>
      </c>
      <c r="BH30" s="128">
        <v>48471.0</v>
      </c>
      <c r="BI30" s="128">
        <v>49074.0</v>
      </c>
      <c r="BJ30" s="128">
        <v>48984.0</v>
      </c>
      <c r="BK30" s="128">
        <v>48618.0</v>
      </c>
      <c r="BL30" s="128">
        <v>47848.0</v>
      </c>
      <c r="BM30" s="128">
        <v>45798.0</v>
      </c>
      <c r="BN30" s="128">
        <v>44169.0</v>
      </c>
      <c r="BO30" s="128">
        <v>42377.0</v>
      </c>
      <c r="BP30" s="128">
        <v>39336.0</v>
      </c>
      <c r="BQ30" s="128">
        <v>36654.0</v>
      </c>
      <c r="BR30" s="128">
        <v>36346.0</v>
      </c>
      <c r="BS30" s="128">
        <v>34275.0</v>
      </c>
      <c r="BT30" s="128">
        <v>32114.0</v>
      </c>
      <c r="BU30" s="128">
        <v>29521.0</v>
      </c>
      <c r="BV30" s="128">
        <v>28371.0</v>
      </c>
      <c r="BW30" s="128">
        <v>25966.0</v>
      </c>
      <c r="BX30" s="128">
        <v>23609.0</v>
      </c>
      <c r="BY30" s="128">
        <v>22748.0</v>
      </c>
      <c r="BZ30" s="128">
        <v>21113.0</v>
      </c>
      <c r="CA30" s="128">
        <v>18905.0</v>
      </c>
      <c r="CB30" s="128">
        <v>18022.0</v>
      </c>
      <c r="CC30" s="128">
        <v>15735.0</v>
      </c>
      <c r="CD30" s="128">
        <v>14747.0</v>
      </c>
      <c r="CE30" s="128">
        <v>13480.0</v>
      </c>
      <c r="CF30" s="128">
        <v>12086.0</v>
      </c>
      <c r="CG30" s="128">
        <v>11410.0</v>
      </c>
      <c r="CH30" s="128">
        <v>10234.0</v>
      </c>
      <c r="CI30" s="128">
        <v>9856.0</v>
      </c>
      <c r="CJ30" s="128">
        <v>8701.0</v>
      </c>
      <c r="CK30" s="128">
        <v>7921.0</v>
      </c>
      <c r="CL30" s="128">
        <v>6832.0</v>
      </c>
      <c r="CM30" s="128">
        <v>5739.0</v>
      </c>
      <c r="CN30" s="128">
        <v>4974.0</v>
      </c>
      <c r="CO30" s="128">
        <v>4203.0</v>
      </c>
      <c r="CP30" s="128">
        <v>3494.0</v>
      </c>
      <c r="CQ30" s="128">
        <v>2683.0</v>
      </c>
      <c r="CR30" s="128">
        <v>2287.0</v>
      </c>
      <c r="CS30" s="128">
        <v>1899.0</v>
      </c>
      <c r="CT30" s="128">
        <v>1408.0</v>
      </c>
      <c r="CU30" s="128">
        <v>1107.0</v>
      </c>
      <c r="CV30" s="128">
        <v>625.0</v>
      </c>
      <c r="CW30" s="128">
        <v>494.0</v>
      </c>
      <c r="CX30" s="128">
        <v>285.0</v>
      </c>
      <c r="CY30" s="128">
        <v>230.0</v>
      </c>
      <c r="CZ30" s="128">
        <v>129.0</v>
      </c>
      <c r="DA30" s="128">
        <v>93.0</v>
      </c>
      <c r="DB30" s="128">
        <v>60.0</v>
      </c>
      <c r="DC30" s="128">
        <v>43.0</v>
      </c>
      <c r="DD30" s="128">
        <v>23.0</v>
      </c>
      <c r="DE30" s="128">
        <v>18.0</v>
      </c>
      <c r="DF30" s="128">
        <v>17.0</v>
      </c>
      <c r="DG30" s="128">
        <v>10.0</v>
      </c>
      <c r="DH30" s="128">
        <v>7.0</v>
      </c>
      <c r="DI30" s="128">
        <v>5.0</v>
      </c>
      <c r="DJ30" s="128">
        <v>8.0</v>
      </c>
      <c r="DK30" s="128">
        <v>3.0</v>
      </c>
      <c r="DL30" s="128">
        <v>5.0</v>
      </c>
      <c r="DM30" s="128">
        <v>1.0</v>
      </c>
      <c r="DN30" s="128">
        <v>1.0</v>
      </c>
      <c r="DO30" s="128">
        <v>4044577.0</v>
      </c>
      <c r="DP30" s="129"/>
    </row>
    <row r="31" ht="15.75" customHeight="1">
      <c r="A31" s="50" t="s">
        <v>43</v>
      </c>
      <c r="B31" s="60">
        <v>5835.0</v>
      </c>
      <c r="C31" s="60">
        <v>6003.0</v>
      </c>
      <c r="D31" s="60">
        <v>6321.0</v>
      </c>
      <c r="E31" s="60">
        <v>6555.0</v>
      </c>
      <c r="F31" s="60">
        <v>6665.0</v>
      </c>
      <c r="G31" s="60">
        <v>7387.0</v>
      </c>
      <c r="H31" s="60">
        <v>7936.0</v>
      </c>
      <c r="I31" s="60">
        <v>8178.0</v>
      </c>
      <c r="J31" s="60">
        <v>8773.0</v>
      </c>
      <c r="K31" s="60">
        <v>9380.0</v>
      </c>
      <c r="L31" s="60">
        <v>9464.0</v>
      </c>
      <c r="M31" s="60">
        <v>9603.0</v>
      </c>
      <c r="N31" s="60">
        <v>9630.0</v>
      </c>
      <c r="O31" s="60">
        <v>9640.0</v>
      </c>
      <c r="P31" s="60">
        <v>9916.0</v>
      </c>
      <c r="Q31" s="60">
        <v>10273.0</v>
      </c>
      <c r="R31" s="60">
        <v>10883.0</v>
      </c>
      <c r="S31" s="60">
        <v>10700.0</v>
      </c>
      <c r="T31" s="60">
        <v>10870.0</v>
      </c>
      <c r="U31" s="60">
        <v>10774.0</v>
      </c>
      <c r="V31" s="60">
        <v>11399.0</v>
      </c>
      <c r="W31" s="60">
        <v>12266.0</v>
      </c>
      <c r="X31" s="60">
        <v>13308.0</v>
      </c>
      <c r="Y31" s="60">
        <v>14236.0</v>
      </c>
      <c r="Z31" s="60">
        <v>15735.0</v>
      </c>
      <c r="AA31" s="60">
        <v>16039.0</v>
      </c>
      <c r="AB31" s="60">
        <v>17252.0</v>
      </c>
      <c r="AC31" s="60">
        <v>17581.0</v>
      </c>
      <c r="AD31" s="60">
        <v>18578.0</v>
      </c>
      <c r="AE31" s="60">
        <v>19284.0</v>
      </c>
      <c r="AF31" s="60">
        <v>18967.0</v>
      </c>
      <c r="AG31" s="60">
        <v>19127.0</v>
      </c>
      <c r="AH31" s="60">
        <v>18490.0</v>
      </c>
      <c r="AI31" s="60">
        <v>18129.0</v>
      </c>
      <c r="AJ31" s="60">
        <v>18139.0</v>
      </c>
      <c r="AK31" s="60">
        <v>17644.0</v>
      </c>
      <c r="AL31" s="60">
        <v>17293.0</v>
      </c>
      <c r="AM31" s="60">
        <v>16201.0</v>
      </c>
      <c r="AN31" s="60">
        <v>16083.0</v>
      </c>
      <c r="AO31" s="60">
        <v>15960.0</v>
      </c>
      <c r="AP31" s="60">
        <v>16014.0</v>
      </c>
      <c r="AQ31" s="60">
        <v>15592.0</v>
      </c>
      <c r="AR31" s="60">
        <v>15490.0</v>
      </c>
      <c r="AS31" s="60">
        <v>15578.0</v>
      </c>
      <c r="AT31" s="60">
        <v>15213.0</v>
      </c>
      <c r="AU31" s="60">
        <v>14796.0</v>
      </c>
      <c r="AV31" s="60">
        <v>13925.0</v>
      </c>
      <c r="AW31" s="60">
        <v>13209.0</v>
      </c>
      <c r="AX31" s="60">
        <v>13028.0</v>
      </c>
      <c r="AY31" s="60">
        <v>12247.0</v>
      </c>
      <c r="AZ31" s="60">
        <v>11911.0</v>
      </c>
      <c r="BA31" s="60">
        <v>11389.0</v>
      </c>
      <c r="BB31" s="60">
        <v>11210.0</v>
      </c>
      <c r="BC31" s="60">
        <v>11100.0</v>
      </c>
      <c r="BD31" s="60">
        <v>11096.0</v>
      </c>
      <c r="BE31" s="60">
        <v>10780.0</v>
      </c>
      <c r="BF31" s="60">
        <v>11128.0</v>
      </c>
      <c r="BG31" s="60">
        <v>11025.0</v>
      </c>
      <c r="BH31" s="60">
        <v>10849.0</v>
      </c>
      <c r="BI31" s="60">
        <v>10734.0</v>
      </c>
      <c r="BJ31" s="60">
        <v>10852.0</v>
      </c>
      <c r="BK31" s="60">
        <v>10726.0</v>
      </c>
      <c r="BL31" s="60">
        <v>10379.0</v>
      </c>
      <c r="BM31" s="60">
        <v>9946.0</v>
      </c>
      <c r="BN31" s="60">
        <v>9454.0</v>
      </c>
      <c r="BO31" s="60">
        <v>8938.0</v>
      </c>
      <c r="BP31" s="60">
        <v>8194.0</v>
      </c>
      <c r="BQ31" s="60">
        <v>7618.0</v>
      </c>
      <c r="BR31" s="60">
        <v>7403.0</v>
      </c>
      <c r="BS31" s="60">
        <v>6950.0</v>
      </c>
      <c r="BT31" s="60">
        <v>6489.0</v>
      </c>
      <c r="BU31" s="60">
        <v>5926.0</v>
      </c>
      <c r="BV31" s="60">
        <v>5695.0</v>
      </c>
      <c r="BW31" s="60">
        <v>5204.0</v>
      </c>
      <c r="BX31" s="60">
        <v>4750.0</v>
      </c>
      <c r="BY31" s="60">
        <v>4482.0</v>
      </c>
      <c r="BZ31" s="60">
        <v>4216.0</v>
      </c>
      <c r="CA31" s="60">
        <v>3773.0</v>
      </c>
      <c r="CB31" s="60">
        <v>3636.0</v>
      </c>
      <c r="CC31" s="60">
        <v>3185.0</v>
      </c>
      <c r="CD31" s="60">
        <v>2915.0</v>
      </c>
      <c r="CE31" s="60">
        <v>2667.0</v>
      </c>
      <c r="CF31" s="60">
        <v>2439.0</v>
      </c>
      <c r="CG31" s="60">
        <v>2261.0</v>
      </c>
      <c r="CH31" s="60">
        <v>2050.0</v>
      </c>
      <c r="CI31" s="60">
        <v>2048.0</v>
      </c>
      <c r="CJ31" s="60">
        <v>1888.0</v>
      </c>
      <c r="CK31" s="60">
        <v>1626.0</v>
      </c>
      <c r="CL31" s="60">
        <v>1357.0</v>
      </c>
      <c r="CM31" s="60">
        <v>1168.0</v>
      </c>
      <c r="CN31" s="60">
        <v>1055.0</v>
      </c>
      <c r="CO31" s="60">
        <v>889.0</v>
      </c>
      <c r="CP31" s="60">
        <v>704.0</v>
      </c>
      <c r="CQ31" s="60">
        <v>579.0</v>
      </c>
      <c r="CR31" s="60">
        <v>433.0</v>
      </c>
      <c r="CS31" s="60">
        <v>386.0</v>
      </c>
      <c r="CT31" s="60">
        <v>269.0</v>
      </c>
      <c r="CU31" s="60">
        <v>207.0</v>
      </c>
      <c r="CV31" s="60">
        <v>112.0</v>
      </c>
      <c r="CW31" s="60">
        <v>88.0</v>
      </c>
      <c r="CX31" s="60">
        <v>47.0</v>
      </c>
      <c r="CY31" s="60">
        <v>44.0</v>
      </c>
      <c r="CZ31" s="60">
        <v>31.0</v>
      </c>
      <c r="DA31" s="60">
        <v>24.0</v>
      </c>
      <c r="DB31" s="60">
        <v>6.0</v>
      </c>
      <c r="DC31" s="60">
        <v>6.0</v>
      </c>
      <c r="DD31" s="60">
        <v>3.0</v>
      </c>
      <c r="DE31" s="60">
        <v>4.0</v>
      </c>
      <c r="DF31" s="60">
        <v>2.0</v>
      </c>
      <c r="DG31" s="60"/>
      <c r="DH31" s="60">
        <v>1.0</v>
      </c>
      <c r="DI31" s="60"/>
      <c r="DJ31" s="60">
        <v>2.0</v>
      </c>
      <c r="DK31" s="60">
        <v>1.0</v>
      </c>
      <c r="DL31" s="60"/>
      <c r="DM31" s="60"/>
      <c r="DN31" s="60"/>
      <c r="DO31" s="55">
        <v>925939.0</v>
      </c>
      <c r="DP31" s="119"/>
    </row>
    <row r="32" ht="15.75" customHeight="1">
      <c r="A32" s="50" t="s">
        <v>44</v>
      </c>
      <c r="B32" s="60">
        <v>4492.0</v>
      </c>
      <c r="C32" s="60">
        <v>4830.0</v>
      </c>
      <c r="D32" s="60">
        <v>5316.0</v>
      </c>
      <c r="E32" s="60">
        <v>5582.0</v>
      </c>
      <c r="F32" s="60">
        <v>5539.0</v>
      </c>
      <c r="G32" s="60">
        <v>6053.0</v>
      </c>
      <c r="H32" s="60">
        <v>6682.0</v>
      </c>
      <c r="I32" s="60">
        <v>7113.0</v>
      </c>
      <c r="J32" s="60">
        <v>7719.0</v>
      </c>
      <c r="K32" s="60">
        <v>8590.0</v>
      </c>
      <c r="L32" s="60">
        <v>8761.0</v>
      </c>
      <c r="M32" s="60">
        <v>8872.0</v>
      </c>
      <c r="N32" s="60">
        <v>8948.0</v>
      </c>
      <c r="O32" s="60">
        <v>8770.0</v>
      </c>
      <c r="P32" s="60">
        <v>9029.0</v>
      </c>
      <c r="Q32" s="60">
        <v>9336.0</v>
      </c>
      <c r="R32" s="60">
        <v>9612.0</v>
      </c>
      <c r="S32" s="60">
        <v>9888.0</v>
      </c>
      <c r="T32" s="60">
        <v>9913.0</v>
      </c>
      <c r="U32" s="60">
        <v>9461.0</v>
      </c>
      <c r="V32" s="60">
        <v>9645.0</v>
      </c>
      <c r="W32" s="60">
        <v>10096.0</v>
      </c>
      <c r="X32" s="60">
        <v>10721.0</v>
      </c>
      <c r="Y32" s="60">
        <v>11360.0</v>
      </c>
      <c r="Z32" s="60">
        <v>11912.0</v>
      </c>
      <c r="AA32" s="60">
        <v>11883.0</v>
      </c>
      <c r="AB32" s="60">
        <v>12541.0</v>
      </c>
      <c r="AC32" s="60">
        <v>13032.0</v>
      </c>
      <c r="AD32" s="60">
        <v>13721.0</v>
      </c>
      <c r="AE32" s="60">
        <v>14276.0</v>
      </c>
      <c r="AF32" s="60">
        <v>14314.0</v>
      </c>
      <c r="AG32" s="60">
        <v>14413.0</v>
      </c>
      <c r="AH32" s="60">
        <v>13957.0</v>
      </c>
      <c r="AI32" s="60">
        <v>13650.0</v>
      </c>
      <c r="AJ32" s="60">
        <v>13677.0</v>
      </c>
      <c r="AK32" s="60">
        <v>13468.0</v>
      </c>
      <c r="AL32" s="60">
        <v>13212.0</v>
      </c>
      <c r="AM32" s="60">
        <v>12660.0</v>
      </c>
      <c r="AN32" s="60">
        <v>12371.0</v>
      </c>
      <c r="AO32" s="60">
        <v>12333.0</v>
      </c>
      <c r="AP32" s="60">
        <v>12953.0</v>
      </c>
      <c r="AQ32" s="60">
        <v>12678.0</v>
      </c>
      <c r="AR32" s="60">
        <v>12739.0</v>
      </c>
      <c r="AS32" s="60">
        <v>13205.0</v>
      </c>
      <c r="AT32" s="60">
        <v>13204.0</v>
      </c>
      <c r="AU32" s="60">
        <v>12996.0</v>
      </c>
      <c r="AV32" s="60">
        <v>12317.0</v>
      </c>
      <c r="AW32" s="60">
        <v>11690.0</v>
      </c>
      <c r="AX32" s="60">
        <v>11497.0</v>
      </c>
      <c r="AY32" s="60">
        <v>11182.0</v>
      </c>
      <c r="AZ32" s="60">
        <v>10838.0</v>
      </c>
      <c r="BA32" s="60">
        <v>10652.0</v>
      </c>
      <c r="BB32" s="60">
        <v>10459.0</v>
      </c>
      <c r="BC32" s="60">
        <v>10730.0</v>
      </c>
      <c r="BD32" s="60">
        <v>10518.0</v>
      </c>
      <c r="BE32" s="60">
        <v>10651.0</v>
      </c>
      <c r="BF32" s="60">
        <v>10660.0</v>
      </c>
      <c r="BG32" s="60">
        <v>10692.0</v>
      </c>
      <c r="BH32" s="60">
        <v>10713.0</v>
      </c>
      <c r="BI32" s="60">
        <v>10642.0</v>
      </c>
      <c r="BJ32" s="60">
        <v>10764.0</v>
      </c>
      <c r="BK32" s="60">
        <v>10670.0</v>
      </c>
      <c r="BL32" s="60">
        <v>10549.0</v>
      </c>
      <c r="BM32" s="60">
        <v>10089.0</v>
      </c>
      <c r="BN32" s="60">
        <v>9758.0</v>
      </c>
      <c r="BO32" s="60">
        <v>9417.0</v>
      </c>
      <c r="BP32" s="60">
        <v>8856.0</v>
      </c>
      <c r="BQ32" s="60">
        <v>8255.0</v>
      </c>
      <c r="BR32" s="60">
        <v>8125.0</v>
      </c>
      <c r="BS32" s="60">
        <v>7523.0</v>
      </c>
      <c r="BT32" s="60">
        <v>7092.0</v>
      </c>
      <c r="BU32" s="60">
        <v>6450.0</v>
      </c>
      <c r="BV32" s="60">
        <v>6254.0</v>
      </c>
      <c r="BW32" s="60">
        <v>5491.0</v>
      </c>
      <c r="BX32" s="60">
        <v>4873.0</v>
      </c>
      <c r="BY32" s="60">
        <v>4630.0</v>
      </c>
      <c r="BZ32" s="60">
        <v>4388.0</v>
      </c>
      <c r="CA32" s="60">
        <v>3764.0</v>
      </c>
      <c r="CB32" s="60">
        <v>3564.0</v>
      </c>
      <c r="CC32" s="60">
        <v>3051.0</v>
      </c>
      <c r="CD32" s="60">
        <v>2789.0</v>
      </c>
      <c r="CE32" s="60">
        <v>2450.0</v>
      </c>
      <c r="CF32" s="60">
        <v>2234.0</v>
      </c>
      <c r="CG32" s="60">
        <v>2060.0</v>
      </c>
      <c r="CH32" s="60">
        <v>1784.0</v>
      </c>
      <c r="CI32" s="60">
        <v>1627.0</v>
      </c>
      <c r="CJ32" s="60">
        <v>1483.0</v>
      </c>
      <c r="CK32" s="60">
        <v>1394.0</v>
      </c>
      <c r="CL32" s="60">
        <v>1187.0</v>
      </c>
      <c r="CM32" s="60">
        <v>997.0</v>
      </c>
      <c r="CN32" s="60">
        <v>816.0</v>
      </c>
      <c r="CO32" s="60">
        <v>717.0</v>
      </c>
      <c r="CP32" s="60">
        <v>557.0</v>
      </c>
      <c r="CQ32" s="60">
        <v>455.0</v>
      </c>
      <c r="CR32" s="60">
        <v>390.0</v>
      </c>
      <c r="CS32" s="60">
        <v>303.0</v>
      </c>
      <c r="CT32" s="60">
        <v>236.0</v>
      </c>
      <c r="CU32" s="60">
        <v>208.0</v>
      </c>
      <c r="CV32" s="60">
        <v>105.0</v>
      </c>
      <c r="CW32" s="60">
        <v>75.0</v>
      </c>
      <c r="CX32" s="60">
        <v>55.0</v>
      </c>
      <c r="CY32" s="60">
        <v>37.0</v>
      </c>
      <c r="CZ32" s="60">
        <v>21.0</v>
      </c>
      <c r="DA32" s="60">
        <v>12.0</v>
      </c>
      <c r="DB32" s="60">
        <v>5.0</v>
      </c>
      <c r="DC32" s="60">
        <v>3.0</v>
      </c>
      <c r="DD32" s="60">
        <v>3.0</v>
      </c>
      <c r="DE32" s="60"/>
      <c r="DF32" s="60">
        <v>1.0</v>
      </c>
      <c r="DG32" s="60"/>
      <c r="DH32" s="60">
        <v>1.0</v>
      </c>
      <c r="DI32" s="60">
        <v>1.0</v>
      </c>
      <c r="DJ32" s="60">
        <v>1.0</v>
      </c>
      <c r="DK32" s="60"/>
      <c r="DL32" s="60"/>
      <c r="DM32" s="60"/>
      <c r="DN32" s="60"/>
      <c r="DO32" s="55">
        <v>804334.0</v>
      </c>
      <c r="DP32" s="119"/>
    </row>
    <row r="33" ht="15.75" customHeight="1">
      <c r="A33" s="50" t="s">
        <v>45</v>
      </c>
      <c r="B33" s="60">
        <v>3440.0</v>
      </c>
      <c r="C33" s="60">
        <v>3866.0</v>
      </c>
      <c r="D33" s="60">
        <v>4164.0</v>
      </c>
      <c r="E33" s="60">
        <v>4276.0</v>
      </c>
      <c r="F33" s="60">
        <v>4704.0</v>
      </c>
      <c r="G33" s="60">
        <v>5557.0</v>
      </c>
      <c r="H33" s="60">
        <v>5944.0</v>
      </c>
      <c r="I33" s="60">
        <v>6580.0</v>
      </c>
      <c r="J33" s="60">
        <v>7006.0</v>
      </c>
      <c r="K33" s="60">
        <v>7486.0</v>
      </c>
      <c r="L33" s="60">
        <v>7670.0</v>
      </c>
      <c r="M33" s="60">
        <v>7855.0</v>
      </c>
      <c r="N33" s="60">
        <v>7785.0</v>
      </c>
      <c r="O33" s="60">
        <v>7941.0</v>
      </c>
      <c r="P33" s="60">
        <v>8194.0</v>
      </c>
      <c r="Q33" s="60">
        <v>8679.0</v>
      </c>
      <c r="R33" s="60">
        <v>9072.0</v>
      </c>
      <c r="S33" s="60">
        <v>9202.0</v>
      </c>
      <c r="T33" s="60">
        <v>9082.0</v>
      </c>
      <c r="U33" s="60">
        <v>8575.0</v>
      </c>
      <c r="V33" s="60">
        <v>8575.0</v>
      </c>
      <c r="W33" s="60">
        <v>8961.0</v>
      </c>
      <c r="X33" s="60">
        <v>9359.0</v>
      </c>
      <c r="Y33" s="60">
        <v>9753.0</v>
      </c>
      <c r="Z33" s="60">
        <v>10183.0</v>
      </c>
      <c r="AA33" s="60">
        <v>9894.0</v>
      </c>
      <c r="AB33" s="60">
        <v>10644.0</v>
      </c>
      <c r="AC33" s="60">
        <v>10641.0</v>
      </c>
      <c r="AD33" s="60">
        <v>11352.0</v>
      </c>
      <c r="AE33" s="60">
        <v>11399.0</v>
      </c>
      <c r="AF33" s="60">
        <v>11580.0</v>
      </c>
      <c r="AG33" s="60">
        <v>11362.0</v>
      </c>
      <c r="AH33" s="60">
        <v>11082.0</v>
      </c>
      <c r="AI33" s="60">
        <v>10962.0</v>
      </c>
      <c r="AJ33" s="60">
        <v>11109.0</v>
      </c>
      <c r="AK33" s="60">
        <v>10652.0</v>
      </c>
      <c r="AL33" s="60">
        <v>10386.0</v>
      </c>
      <c r="AM33" s="60">
        <v>10083.0</v>
      </c>
      <c r="AN33" s="60">
        <v>9637.0</v>
      </c>
      <c r="AO33" s="60">
        <v>9495.0</v>
      </c>
      <c r="AP33" s="60">
        <v>9905.0</v>
      </c>
      <c r="AQ33" s="60">
        <v>9633.0</v>
      </c>
      <c r="AR33" s="60">
        <v>9564.0</v>
      </c>
      <c r="AS33" s="60">
        <v>9604.0</v>
      </c>
      <c r="AT33" s="60">
        <v>9522.0</v>
      </c>
      <c r="AU33" s="60">
        <v>9588.0</v>
      </c>
      <c r="AV33" s="60">
        <v>9073.0</v>
      </c>
      <c r="AW33" s="60">
        <v>8662.0</v>
      </c>
      <c r="AX33" s="60">
        <v>8759.0</v>
      </c>
      <c r="AY33" s="60">
        <v>8322.0</v>
      </c>
      <c r="AZ33" s="60">
        <v>8159.0</v>
      </c>
      <c r="BA33" s="60">
        <v>7997.0</v>
      </c>
      <c r="BB33" s="60">
        <v>8027.0</v>
      </c>
      <c r="BC33" s="60">
        <v>7827.0</v>
      </c>
      <c r="BD33" s="60">
        <v>7949.0</v>
      </c>
      <c r="BE33" s="60">
        <v>7949.0</v>
      </c>
      <c r="BF33" s="60">
        <v>8151.0</v>
      </c>
      <c r="BG33" s="60">
        <v>7950.0</v>
      </c>
      <c r="BH33" s="60">
        <v>7818.0</v>
      </c>
      <c r="BI33" s="60">
        <v>7932.0</v>
      </c>
      <c r="BJ33" s="60">
        <v>7699.0</v>
      </c>
      <c r="BK33" s="60">
        <v>7484.0</v>
      </c>
      <c r="BL33" s="60">
        <v>7269.0</v>
      </c>
      <c r="BM33" s="60">
        <v>6836.0</v>
      </c>
      <c r="BN33" s="60">
        <v>6378.0</v>
      </c>
      <c r="BO33" s="60">
        <v>6206.0</v>
      </c>
      <c r="BP33" s="60">
        <v>5568.0</v>
      </c>
      <c r="BQ33" s="60">
        <v>5075.0</v>
      </c>
      <c r="BR33" s="60">
        <v>5005.0</v>
      </c>
      <c r="BS33" s="60">
        <v>4543.0</v>
      </c>
      <c r="BT33" s="60">
        <v>4165.0</v>
      </c>
      <c r="BU33" s="60">
        <v>3841.0</v>
      </c>
      <c r="BV33" s="60">
        <v>3611.0</v>
      </c>
      <c r="BW33" s="60">
        <v>3334.0</v>
      </c>
      <c r="BX33" s="60">
        <v>2789.0</v>
      </c>
      <c r="BY33" s="60">
        <v>2784.0</v>
      </c>
      <c r="BZ33" s="60">
        <v>2426.0</v>
      </c>
      <c r="CA33" s="60">
        <v>2185.0</v>
      </c>
      <c r="CB33" s="60">
        <v>2002.0</v>
      </c>
      <c r="CC33" s="60">
        <v>1668.0</v>
      </c>
      <c r="CD33" s="60">
        <v>1574.0</v>
      </c>
      <c r="CE33" s="60">
        <v>1444.0</v>
      </c>
      <c r="CF33" s="60">
        <v>1247.0</v>
      </c>
      <c r="CG33" s="60">
        <v>1177.0</v>
      </c>
      <c r="CH33" s="60">
        <v>1018.0</v>
      </c>
      <c r="CI33" s="60">
        <v>989.0</v>
      </c>
      <c r="CJ33" s="60">
        <v>874.0</v>
      </c>
      <c r="CK33" s="60">
        <v>856.0</v>
      </c>
      <c r="CL33" s="60">
        <v>717.0</v>
      </c>
      <c r="CM33" s="60">
        <v>632.0</v>
      </c>
      <c r="CN33" s="60">
        <v>524.0</v>
      </c>
      <c r="CO33" s="60">
        <v>437.0</v>
      </c>
      <c r="CP33" s="60">
        <v>408.0</v>
      </c>
      <c r="CQ33" s="60">
        <v>310.0</v>
      </c>
      <c r="CR33" s="60">
        <v>281.0</v>
      </c>
      <c r="CS33" s="60">
        <v>217.0</v>
      </c>
      <c r="CT33" s="60">
        <v>172.0</v>
      </c>
      <c r="CU33" s="60">
        <v>127.0</v>
      </c>
      <c r="CV33" s="60">
        <v>84.0</v>
      </c>
      <c r="CW33" s="60">
        <v>67.0</v>
      </c>
      <c r="CX33" s="60">
        <v>34.0</v>
      </c>
      <c r="CY33" s="60">
        <v>35.0</v>
      </c>
      <c r="CZ33" s="60">
        <v>13.0</v>
      </c>
      <c r="DA33" s="60">
        <v>6.0</v>
      </c>
      <c r="DB33" s="60">
        <v>7.0</v>
      </c>
      <c r="DC33" s="60">
        <v>3.0</v>
      </c>
      <c r="DD33" s="60">
        <v>3.0</v>
      </c>
      <c r="DE33" s="60"/>
      <c r="DF33" s="60">
        <v>5.0</v>
      </c>
      <c r="DG33" s="60">
        <v>3.0</v>
      </c>
      <c r="DH33" s="60">
        <v>2.0</v>
      </c>
      <c r="DI33" s="60"/>
      <c r="DJ33" s="60"/>
      <c r="DK33" s="60"/>
      <c r="DL33" s="60"/>
      <c r="DM33" s="60"/>
      <c r="DN33" s="60"/>
      <c r="DO33" s="55">
        <v>620712.0</v>
      </c>
      <c r="DP33" s="119"/>
    </row>
    <row r="34" ht="15.75" customHeight="1">
      <c r="A34" s="50" t="s">
        <v>47</v>
      </c>
      <c r="B34" s="60">
        <v>3746.0</v>
      </c>
      <c r="C34" s="60">
        <v>3912.0</v>
      </c>
      <c r="D34" s="60">
        <v>4434.0</v>
      </c>
      <c r="E34" s="60">
        <v>4834.0</v>
      </c>
      <c r="F34" s="60">
        <v>5136.0</v>
      </c>
      <c r="G34" s="60">
        <v>5486.0</v>
      </c>
      <c r="H34" s="60">
        <v>6394.0</v>
      </c>
      <c r="I34" s="60">
        <v>6660.0</v>
      </c>
      <c r="J34" s="60">
        <v>7120.0</v>
      </c>
      <c r="K34" s="60">
        <v>7500.0</v>
      </c>
      <c r="L34" s="60">
        <v>7529.0</v>
      </c>
      <c r="M34" s="60">
        <v>7549.0</v>
      </c>
      <c r="N34" s="60">
        <v>7692.0</v>
      </c>
      <c r="O34" s="60">
        <v>7525.0</v>
      </c>
      <c r="P34" s="60">
        <v>7535.0</v>
      </c>
      <c r="Q34" s="60">
        <v>7793.0</v>
      </c>
      <c r="R34" s="60">
        <v>8097.0</v>
      </c>
      <c r="S34" s="60">
        <v>8175.0</v>
      </c>
      <c r="T34" s="60">
        <v>8479.0</v>
      </c>
      <c r="U34" s="60">
        <v>9231.0</v>
      </c>
      <c r="V34" s="60">
        <v>9624.0</v>
      </c>
      <c r="W34" s="60">
        <v>9736.0</v>
      </c>
      <c r="X34" s="60">
        <v>10093.0</v>
      </c>
      <c r="Y34" s="60">
        <v>10303.0</v>
      </c>
      <c r="Z34" s="60">
        <v>10807.0</v>
      </c>
      <c r="AA34" s="60">
        <v>10361.0</v>
      </c>
      <c r="AB34" s="60">
        <v>10675.0</v>
      </c>
      <c r="AC34" s="60">
        <v>10600.0</v>
      </c>
      <c r="AD34" s="60">
        <v>10616.0</v>
      </c>
      <c r="AE34" s="60">
        <v>10842.0</v>
      </c>
      <c r="AF34" s="60">
        <v>10572.0</v>
      </c>
      <c r="AG34" s="60">
        <v>10421.0</v>
      </c>
      <c r="AH34" s="60">
        <v>9973.0</v>
      </c>
      <c r="AI34" s="60">
        <v>9816.0</v>
      </c>
      <c r="AJ34" s="60">
        <v>9905.0</v>
      </c>
      <c r="AK34" s="60">
        <v>9583.0</v>
      </c>
      <c r="AL34" s="60">
        <v>9037.0</v>
      </c>
      <c r="AM34" s="60">
        <v>8877.0</v>
      </c>
      <c r="AN34" s="60">
        <v>8528.0</v>
      </c>
      <c r="AO34" s="60">
        <v>8319.0</v>
      </c>
      <c r="AP34" s="60">
        <v>8501.0</v>
      </c>
      <c r="AQ34" s="60">
        <v>8105.0</v>
      </c>
      <c r="AR34" s="60">
        <v>8115.0</v>
      </c>
      <c r="AS34" s="60">
        <v>8145.0</v>
      </c>
      <c r="AT34" s="60">
        <v>7722.0</v>
      </c>
      <c r="AU34" s="60">
        <v>7665.0</v>
      </c>
      <c r="AV34" s="60">
        <v>7179.0</v>
      </c>
      <c r="AW34" s="60">
        <v>6710.0</v>
      </c>
      <c r="AX34" s="60">
        <v>6516.0</v>
      </c>
      <c r="AY34" s="60">
        <v>6096.0</v>
      </c>
      <c r="AZ34" s="60">
        <v>5850.0</v>
      </c>
      <c r="BA34" s="60">
        <v>5669.0</v>
      </c>
      <c r="BB34" s="60">
        <v>5402.0</v>
      </c>
      <c r="BC34" s="60">
        <v>5228.0</v>
      </c>
      <c r="BD34" s="60">
        <v>5200.0</v>
      </c>
      <c r="BE34" s="60">
        <v>5138.0</v>
      </c>
      <c r="BF34" s="60">
        <v>5213.0</v>
      </c>
      <c r="BG34" s="60">
        <v>4864.0</v>
      </c>
      <c r="BH34" s="60">
        <v>4611.0</v>
      </c>
      <c r="BI34" s="60">
        <v>4610.0</v>
      </c>
      <c r="BJ34" s="60">
        <v>4326.0</v>
      </c>
      <c r="BK34" s="60">
        <v>4327.0</v>
      </c>
      <c r="BL34" s="60">
        <v>4103.0</v>
      </c>
      <c r="BM34" s="60">
        <v>3832.0</v>
      </c>
      <c r="BN34" s="60">
        <v>3703.0</v>
      </c>
      <c r="BO34" s="60">
        <v>3219.0</v>
      </c>
      <c r="BP34" s="60">
        <v>3014.0</v>
      </c>
      <c r="BQ34" s="60">
        <v>2793.0</v>
      </c>
      <c r="BR34" s="60">
        <v>2698.0</v>
      </c>
      <c r="BS34" s="60">
        <v>2554.0</v>
      </c>
      <c r="BT34" s="60">
        <v>2295.0</v>
      </c>
      <c r="BU34" s="60">
        <v>2137.0</v>
      </c>
      <c r="BV34" s="60">
        <v>1988.0</v>
      </c>
      <c r="BW34" s="60">
        <v>1723.0</v>
      </c>
      <c r="BX34" s="60">
        <v>1586.0</v>
      </c>
      <c r="BY34" s="60">
        <v>1427.0</v>
      </c>
      <c r="BZ34" s="60">
        <v>1332.0</v>
      </c>
      <c r="CA34" s="60">
        <v>1159.0</v>
      </c>
      <c r="CB34" s="60">
        <v>1085.0</v>
      </c>
      <c r="CC34" s="60">
        <v>917.0</v>
      </c>
      <c r="CD34" s="60">
        <v>786.0</v>
      </c>
      <c r="CE34" s="60">
        <v>731.0</v>
      </c>
      <c r="CF34" s="60">
        <v>662.0</v>
      </c>
      <c r="CG34" s="60">
        <v>596.0</v>
      </c>
      <c r="CH34" s="60">
        <v>583.0</v>
      </c>
      <c r="CI34" s="60">
        <v>522.0</v>
      </c>
      <c r="CJ34" s="60">
        <v>407.0</v>
      </c>
      <c r="CK34" s="60">
        <v>399.0</v>
      </c>
      <c r="CL34" s="60">
        <v>352.0</v>
      </c>
      <c r="CM34" s="60">
        <v>300.0</v>
      </c>
      <c r="CN34" s="60">
        <v>274.0</v>
      </c>
      <c r="CO34" s="60">
        <v>216.0</v>
      </c>
      <c r="CP34" s="60">
        <v>179.0</v>
      </c>
      <c r="CQ34" s="60">
        <v>144.0</v>
      </c>
      <c r="CR34" s="60">
        <v>97.0</v>
      </c>
      <c r="CS34" s="60">
        <v>111.0</v>
      </c>
      <c r="CT34" s="60">
        <v>62.0</v>
      </c>
      <c r="CU34" s="60">
        <v>71.0</v>
      </c>
      <c r="CV34" s="60">
        <v>30.0</v>
      </c>
      <c r="CW34" s="60">
        <v>27.0</v>
      </c>
      <c r="CX34" s="60">
        <v>13.0</v>
      </c>
      <c r="CY34" s="60">
        <v>9.0</v>
      </c>
      <c r="CZ34" s="60">
        <v>8.0</v>
      </c>
      <c r="DA34" s="60">
        <v>5.0</v>
      </c>
      <c r="DB34" s="60">
        <v>8.0</v>
      </c>
      <c r="DC34" s="60"/>
      <c r="DD34" s="60"/>
      <c r="DE34" s="60"/>
      <c r="DF34" s="60"/>
      <c r="DG34" s="60"/>
      <c r="DH34" s="60"/>
      <c r="DI34" s="60"/>
      <c r="DJ34" s="60"/>
      <c r="DK34" s="60"/>
      <c r="DL34" s="60"/>
      <c r="DM34" s="60"/>
      <c r="DN34" s="60"/>
      <c r="DO34" s="55">
        <v>516864.0</v>
      </c>
      <c r="DP34" s="119"/>
    </row>
    <row r="35" ht="15.75" customHeight="1">
      <c r="A35" s="50" t="s">
        <v>48</v>
      </c>
      <c r="B35" s="60">
        <v>3741.0</v>
      </c>
      <c r="C35" s="60">
        <v>4033.0</v>
      </c>
      <c r="D35" s="60">
        <v>4858.0</v>
      </c>
      <c r="E35" s="60">
        <v>5635.0</v>
      </c>
      <c r="F35" s="60">
        <v>6687.0</v>
      </c>
      <c r="G35" s="60">
        <v>7406.0</v>
      </c>
      <c r="H35" s="60">
        <v>6811.0</v>
      </c>
      <c r="I35" s="60">
        <v>6348.0</v>
      </c>
      <c r="J35" s="60">
        <v>6254.0</v>
      </c>
      <c r="K35" s="60">
        <v>6414.0</v>
      </c>
      <c r="L35" s="60">
        <v>6287.0</v>
      </c>
      <c r="M35" s="60">
        <v>6040.0</v>
      </c>
      <c r="N35" s="60">
        <v>6273.0</v>
      </c>
      <c r="O35" s="60">
        <v>6339.0</v>
      </c>
      <c r="P35" s="60">
        <v>6349.0</v>
      </c>
      <c r="Q35" s="60">
        <v>6660.0</v>
      </c>
      <c r="R35" s="60">
        <v>6835.0</v>
      </c>
      <c r="S35" s="60">
        <v>7364.0</v>
      </c>
      <c r="T35" s="60">
        <v>7208.0</v>
      </c>
      <c r="U35" s="60">
        <v>6290.0</v>
      </c>
      <c r="V35" s="60">
        <v>5897.0</v>
      </c>
      <c r="W35" s="60">
        <v>5728.0</v>
      </c>
      <c r="X35" s="60">
        <v>5814.0</v>
      </c>
      <c r="Y35" s="60">
        <v>5691.0</v>
      </c>
      <c r="Z35" s="60">
        <v>5775.0</v>
      </c>
      <c r="AA35" s="60">
        <v>5914.0</v>
      </c>
      <c r="AB35" s="60">
        <v>6004.0</v>
      </c>
      <c r="AC35" s="60">
        <v>5830.0</v>
      </c>
      <c r="AD35" s="60">
        <v>5873.0</v>
      </c>
      <c r="AE35" s="60">
        <v>5761.0</v>
      </c>
      <c r="AF35" s="60">
        <v>5717.0</v>
      </c>
      <c r="AG35" s="60">
        <v>5525.0</v>
      </c>
      <c r="AH35" s="60">
        <v>5360.0</v>
      </c>
      <c r="AI35" s="60">
        <v>5137.0</v>
      </c>
      <c r="AJ35" s="60">
        <v>5062.0</v>
      </c>
      <c r="AK35" s="60">
        <v>5064.0</v>
      </c>
      <c r="AL35" s="60">
        <v>5080.0</v>
      </c>
      <c r="AM35" s="60">
        <v>4853.0</v>
      </c>
      <c r="AN35" s="60">
        <v>4743.0</v>
      </c>
      <c r="AO35" s="60">
        <v>4906.0</v>
      </c>
      <c r="AP35" s="60">
        <v>5126.0</v>
      </c>
      <c r="AQ35" s="60">
        <v>5171.0</v>
      </c>
      <c r="AR35" s="60">
        <v>5275.0</v>
      </c>
      <c r="AS35" s="60">
        <v>5294.0</v>
      </c>
      <c r="AT35" s="60">
        <v>5451.0</v>
      </c>
      <c r="AU35" s="60">
        <v>5565.0</v>
      </c>
      <c r="AV35" s="60">
        <v>5554.0</v>
      </c>
      <c r="AW35" s="60">
        <v>5370.0</v>
      </c>
      <c r="AX35" s="60">
        <v>5412.0</v>
      </c>
      <c r="AY35" s="60">
        <v>5431.0</v>
      </c>
      <c r="AZ35" s="60">
        <v>5435.0</v>
      </c>
      <c r="BA35" s="60">
        <v>5614.0</v>
      </c>
      <c r="BB35" s="60">
        <v>5707.0</v>
      </c>
      <c r="BC35" s="60">
        <v>5804.0</v>
      </c>
      <c r="BD35" s="60">
        <v>5816.0</v>
      </c>
      <c r="BE35" s="60">
        <v>5917.0</v>
      </c>
      <c r="BF35" s="60">
        <v>5916.0</v>
      </c>
      <c r="BG35" s="60">
        <v>5602.0</v>
      </c>
      <c r="BH35" s="60">
        <v>5674.0</v>
      </c>
      <c r="BI35" s="60">
        <v>6146.0</v>
      </c>
      <c r="BJ35" s="60">
        <v>6186.0</v>
      </c>
      <c r="BK35" s="60">
        <v>6292.0</v>
      </c>
      <c r="BL35" s="60">
        <v>6374.0</v>
      </c>
      <c r="BM35" s="60">
        <v>6201.0</v>
      </c>
      <c r="BN35" s="60">
        <v>5988.0</v>
      </c>
      <c r="BO35" s="60">
        <v>5963.0</v>
      </c>
      <c r="BP35" s="60">
        <v>5489.0</v>
      </c>
      <c r="BQ35" s="60">
        <v>4975.0</v>
      </c>
      <c r="BR35" s="60">
        <v>5174.0</v>
      </c>
      <c r="BS35" s="60">
        <v>4908.0</v>
      </c>
      <c r="BT35" s="60">
        <v>4598.0</v>
      </c>
      <c r="BU35" s="60">
        <v>4131.0</v>
      </c>
      <c r="BV35" s="60">
        <v>3960.0</v>
      </c>
      <c r="BW35" s="60">
        <v>3692.0</v>
      </c>
      <c r="BX35" s="60">
        <v>3428.0</v>
      </c>
      <c r="BY35" s="60">
        <v>3336.0</v>
      </c>
      <c r="BZ35" s="60">
        <v>3004.0</v>
      </c>
      <c r="CA35" s="60">
        <v>2763.0</v>
      </c>
      <c r="CB35" s="60">
        <v>2621.0</v>
      </c>
      <c r="CC35" s="60">
        <v>2342.0</v>
      </c>
      <c r="CD35" s="60">
        <v>2294.0</v>
      </c>
      <c r="CE35" s="60">
        <v>2007.0</v>
      </c>
      <c r="CF35" s="60">
        <v>1807.0</v>
      </c>
      <c r="CG35" s="60">
        <v>1825.0</v>
      </c>
      <c r="CH35" s="60">
        <v>1639.0</v>
      </c>
      <c r="CI35" s="60">
        <v>1606.0</v>
      </c>
      <c r="CJ35" s="60">
        <v>1370.0</v>
      </c>
      <c r="CK35" s="60">
        <v>1205.0</v>
      </c>
      <c r="CL35" s="60">
        <v>1049.0</v>
      </c>
      <c r="CM35" s="60">
        <v>858.0</v>
      </c>
      <c r="CN35" s="60">
        <v>730.0</v>
      </c>
      <c r="CO35" s="60">
        <v>627.0</v>
      </c>
      <c r="CP35" s="60">
        <v>512.0</v>
      </c>
      <c r="CQ35" s="60">
        <v>364.0</v>
      </c>
      <c r="CR35" s="60">
        <v>347.0</v>
      </c>
      <c r="CS35" s="60">
        <v>274.0</v>
      </c>
      <c r="CT35" s="60">
        <v>174.0</v>
      </c>
      <c r="CU35" s="60">
        <v>140.0</v>
      </c>
      <c r="CV35" s="60">
        <v>81.0</v>
      </c>
      <c r="CW35" s="60">
        <v>79.0</v>
      </c>
      <c r="CX35" s="60">
        <v>36.0</v>
      </c>
      <c r="CY35" s="60">
        <v>43.0</v>
      </c>
      <c r="CZ35" s="60">
        <v>18.0</v>
      </c>
      <c r="DA35" s="60">
        <v>17.0</v>
      </c>
      <c r="DB35" s="60">
        <v>11.0</v>
      </c>
      <c r="DC35" s="60">
        <v>8.0</v>
      </c>
      <c r="DD35" s="60">
        <v>4.0</v>
      </c>
      <c r="DE35" s="60">
        <v>2.0</v>
      </c>
      <c r="DF35" s="60">
        <v>5.0</v>
      </c>
      <c r="DG35" s="60">
        <v>1.0</v>
      </c>
      <c r="DH35" s="60">
        <v>1.0</v>
      </c>
      <c r="DI35" s="60">
        <v>4.0</v>
      </c>
      <c r="DJ35" s="60">
        <v>4.0</v>
      </c>
      <c r="DK35" s="60">
        <v>2.0</v>
      </c>
      <c r="DL35" s="60">
        <v>1.0</v>
      </c>
      <c r="DM35" s="60">
        <v>1.0</v>
      </c>
      <c r="DN35" s="60">
        <v>1.0</v>
      </c>
      <c r="DO35" s="55">
        <v>455418.0</v>
      </c>
      <c r="DP35" s="119"/>
    </row>
    <row r="36" ht="15.75" customHeight="1">
      <c r="A36" s="50" t="s">
        <v>49</v>
      </c>
      <c r="B36" s="60">
        <v>1690.0</v>
      </c>
      <c r="C36" s="60">
        <v>1496.0</v>
      </c>
      <c r="D36" s="60">
        <v>1581.0</v>
      </c>
      <c r="E36" s="60">
        <v>1739.0</v>
      </c>
      <c r="F36" s="60">
        <v>1839.0</v>
      </c>
      <c r="G36" s="60">
        <v>1826.0</v>
      </c>
      <c r="H36" s="60">
        <v>2005.0</v>
      </c>
      <c r="I36" s="60">
        <v>2234.0</v>
      </c>
      <c r="J36" s="60">
        <v>2204.0</v>
      </c>
      <c r="K36" s="60">
        <v>2312.0</v>
      </c>
      <c r="L36" s="60">
        <v>2251.0</v>
      </c>
      <c r="M36" s="60">
        <v>2169.0</v>
      </c>
      <c r="N36" s="60">
        <v>2239.0</v>
      </c>
      <c r="O36" s="60">
        <v>2189.0</v>
      </c>
      <c r="P36" s="60">
        <v>2161.0</v>
      </c>
      <c r="Q36" s="60">
        <v>2324.0</v>
      </c>
      <c r="R36" s="60">
        <v>2473.0</v>
      </c>
      <c r="S36" s="60">
        <v>2703.0</v>
      </c>
      <c r="T36" s="60">
        <v>3124.0</v>
      </c>
      <c r="U36" s="60">
        <v>3766.0</v>
      </c>
      <c r="V36" s="60">
        <v>4455.0</v>
      </c>
      <c r="W36" s="60">
        <v>4815.0</v>
      </c>
      <c r="X36" s="60">
        <v>5152.0</v>
      </c>
      <c r="Y36" s="60">
        <v>5232.0</v>
      </c>
      <c r="Z36" s="60">
        <v>5682.0</v>
      </c>
      <c r="AA36" s="60">
        <v>5400.0</v>
      </c>
      <c r="AB36" s="60">
        <v>5308.0</v>
      </c>
      <c r="AC36" s="60">
        <v>5051.0</v>
      </c>
      <c r="AD36" s="60">
        <v>5224.0</v>
      </c>
      <c r="AE36" s="60">
        <v>5008.0</v>
      </c>
      <c r="AF36" s="60">
        <v>4865.0</v>
      </c>
      <c r="AG36" s="60">
        <v>4680.0</v>
      </c>
      <c r="AH36" s="60">
        <v>4435.0</v>
      </c>
      <c r="AI36" s="60">
        <v>4233.0</v>
      </c>
      <c r="AJ36" s="60">
        <v>3886.0</v>
      </c>
      <c r="AK36" s="60">
        <v>3610.0</v>
      </c>
      <c r="AL36" s="60">
        <v>3288.0</v>
      </c>
      <c r="AM36" s="60">
        <v>3004.0</v>
      </c>
      <c r="AN36" s="60">
        <v>2806.0</v>
      </c>
      <c r="AO36" s="60">
        <v>2697.0</v>
      </c>
      <c r="AP36" s="60">
        <v>2632.0</v>
      </c>
      <c r="AQ36" s="60">
        <v>2608.0</v>
      </c>
      <c r="AR36" s="60">
        <v>2529.0</v>
      </c>
      <c r="AS36" s="60">
        <v>2496.0</v>
      </c>
      <c r="AT36" s="60">
        <v>2544.0</v>
      </c>
      <c r="AU36" s="60">
        <v>2540.0</v>
      </c>
      <c r="AV36" s="60">
        <v>2596.0</v>
      </c>
      <c r="AW36" s="60">
        <v>2627.0</v>
      </c>
      <c r="AX36" s="60">
        <v>2608.0</v>
      </c>
      <c r="AY36" s="60">
        <v>2669.0</v>
      </c>
      <c r="AZ36" s="60">
        <v>2746.0</v>
      </c>
      <c r="BA36" s="60">
        <v>2881.0</v>
      </c>
      <c r="BB36" s="60">
        <v>2945.0</v>
      </c>
      <c r="BC36" s="60">
        <v>3231.0</v>
      </c>
      <c r="BD36" s="60">
        <v>3413.0</v>
      </c>
      <c r="BE36" s="60">
        <v>3500.0</v>
      </c>
      <c r="BF36" s="60">
        <v>3678.0</v>
      </c>
      <c r="BG36" s="60">
        <v>3869.0</v>
      </c>
      <c r="BH36" s="60">
        <v>3927.0</v>
      </c>
      <c r="BI36" s="60">
        <v>4189.0</v>
      </c>
      <c r="BJ36" s="60">
        <v>4235.0</v>
      </c>
      <c r="BK36" s="60">
        <v>4353.0</v>
      </c>
      <c r="BL36" s="60">
        <v>4609.0</v>
      </c>
      <c r="BM36" s="60">
        <v>4706.0</v>
      </c>
      <c r="BN36" s="60">
        <v>4617.0</v>
      </c>
      <c r="BO36" s="60">
        <v>4600.0</v>
      </c>
      <c r="BP36" s="60">
        <v>4595.0</v>
      </c>
      <c r="BQ36" s="60">
        <v>4533.0</v>
      </c>
      <c r="BR36" s="60">
        <v>4617.0</v>
      </c>
      <c r="BS36" s="60">
        <v>4689.0</v>
      </c>
      <c r="BT36" s="60">
        <v>4672.0</v>
      </c>
      <c r="BU36" s="60">
        <v>4452.0</v>
      </c>
      <c r="BV36" s="60">
        <v>4344.0</v>
      </c>
      <c r="BW36" s="60">
        <v>4282.0</v>
      </c>
      <c r="BX36" s="60">
        <v>4167.0</v>
      </c>
      <c r="BY36" s="60">
        <v>4164.0</v>
      </c>
      <c r="BZ36" s="60">
        <v>3997.0</v>
      </c>
      <c r="CA36" s="60">
        <v>3691.0</v>
      </c>
      <c r="CB36" s="60">
        <v>3690.0</v>
      </c>
      <c r="CC36" s="60">
        <v>3285.0</v>
      </c>
      <c r="CD36" s="60">
        <v>3250.0</v>
      </c>
      <c r="CE36" s="60">
        <v>3128.0</v>
      </c>
      <c r="CF36" s="60">
        <v>2768.0</v>
      </c>
      <c r="CG36" s="60">
        <v>2622.0</v>
      </c>
      <c r="CH36" s="60">
        <v>2390.0</v>
      </c>
      <c r="CI36" s="60">
        <v>2349.0</v>
      </c>
      <c r="CJ36" s="60">
        <v>2032.0</v>
      </c>
      <c r="CK36" s="60">
        <v>1873.0</v>
      </c>
      <c r="CL36" s="60">
        <v>1631.0</v>
      </c>
      <c r="CM36" s="60">
        <v>1383.0</v>
      </c>
      <c r="CN36" s="60">
        <v>1189.0</v>
      </c>
      <c r="CO36" s="60">
        <v>996.0</v>
      </c>
      <c r="CP36" s="60">
        <v>836.0</v>
      </c>
      <c r="CQ36" s="60">
        <v>628.0</v>
      </c>
      <c r="CR36" s="60">
        <v>578.0</v>
      </c>
      <c r="CS36" s="60">
        <v>449.0</v>
      </c>
      <c r="CT36" s="60">
        <v>346.0</v>
      </c>
      <c r="CU36" s="60">
        <v>265.0</v>
      </c>
      <c r="CV36" s="60">
        <v>148.0</v>
      </c>
      <c r="CW36" s="60">
        <v>128.0</v>
      </c>
      <c r="CX36" s="60">
        <v>77.0</v>
      </c>
      <c r="CY36" s="60">
        <v>49.0</v>
      </c>
      <c r="CZ36" s="60">
        <v>32.0</v>
      </c>
      <c r="DA36" s="60">
        <v>22.0</v>
      </c>
      <c r="DB36" s="60">
        <v>17.0</v>
      </c>
      <c r="DC36" s="60">
        <v>20.0</v>
      </c>
      <c r="DD36" s="60">
        <v>8.0</v>
      </c>
      <c r="DE36" s="60">
        <v>9.0</v>
      </c>
      <c r="DF36" s="60">
        <v>4.0</v>
      </c>
      <c r="DG36" s="60">
        <v>6.0</v>
      </c>
      <c r="DH36" s="60">
        <v>2.0</v>
      </c>
      <c r="DI36" s="60"/>
      <c r="DJ36" s="60">
        <v>1.0</v>
      </c>
      <c r="DK36" s="60"/>
      <c r="DL36" s="60">
        <v>3.0</v>
      </c>
      <c r="DM36" s="60"/>
      <c r="DN36" s="60"/>
      <c r="DO36" s="55">
        <v>308921.0</v>
      </c>
      <c r="DP36" s="119"/>
    </row>
    <row r="37" ht="15.75" customHeight="1">
      <c r="A37" s="50" t="s">
        <v>50</v>
      </c>
      <c r="B37" s="60">
        <v>1672.0</v>
      </c>
      <c r="C37" s="60">
        <v>1862.0</v>
      </c>
      <c r="D37" s="60">
        <v>2013.0</v>
      </c>
      <c r="E37" s="60">
        <v>2028.0</v>
      </c>
      <c r="F37" s="60">
        <v>2032.0</v>
      </c>
      <c r="G37" s="60">
        <v>2234.0</v>
      </c>
      <c r="H37" s="60">
        <v>2480.0</v>
      </c>
      <c r="I37" s="60">
        <v>2600.0</v>
      </c>
      <c r="J37" s="60">
        <v>2845.0</v>
      </c>
      <c r="K37" s="60">
        <v>3028.0</v>
      </c>
      <c r="L37" s="60">
        <v>3112.0</v>
      </c>
      <c r="M37" s="60">
        <v>3107.0</v>
      </c>
      <c r="N37" s="60">
        <v>2988.0</v>
      </c>
      <c r="O37" s="60">
        <v>3038.0</v>
      </c>
      <c r="P37" s="60">
        <v>3102.0</v>
      </c>
      <c r="Q37" s="60">
        <v>3030.0</v>
      </c>
      <c r="R37" s="60">
        <v>3195.0</v>
      </c>
      <c r="S37" s="60">
        <v>3121.0</v>
      </c>
      <c r="T37" s="60">
        <v>3121.0</v>
      </c>
      <c r="U37" s="60">
        <v>2975.0</v>
      </c>
      <c r="V37" s="60">
        <v>3193.0</v>
      </c>
      <c r="W37" s="60">
        <v>3281.0</v>
      </c>
      <c r="X37" s="60">
        <v>3568.0</v>
      </c>
      <c r="Y37" s="60">
        <v>4021.0</v>
      </c>
      <c r="Z37" s="60">
        <v>4521.0</v>
      </c>
      <c r="AA37" s="60">
        <v>4483.0</v>
      </c>
      <c r="AB37" s="60">
        <v>4658.0</v>
      </c>
      <c r="AC37" s="60">
        <v>5146.0</v>
      </c>
      <c r="AD37" s="60">
        <v>5225.0</v>
      </c>
      <c r="AE37" s="60">
        <v>5608.0</v>
      </c>
      <c r="AF37" s="60">
        <v>5755.0</v>
      </c>
      <c r="AG37" s="60">
        <v>5779.0</v>
      </c>
      <c r="AH37" s="60">
        <v>5777.0</v>
      </c>
      <c r="AI37" s="60">
        <v>5512.0</v>
      </c>
      <c r="AJ37" s="60">
        <v>5520.0</v>
      </c>
      <c r="AK37" s="60">
        <v>5499.0</v>
      </c>
      <c r="AL37" s="60">
        <v>5416.0</v>
      </c>
      <c r="AM37" s="60">
        <v>4969.0</v>
      </c>
      <c r="AN37" s="60">
        <v>4815.0</v>
      </c>
      <c r="AO37" s="60">
        <v>4611.0</v>
      </c>
      <c r="AP37" s="60">
        <v>4673.0</v>
      </c>
      <c r="AQ37" s="60">
        <v>4438.0</v>
      </c>
      <c r="AR37" s="60">
        <v>4279.0</v>
      </c>
      <c r="AS37" s="60">
        <v>4346.0</v>
      </c>
      <c r="AT37" s="60">
        <v>4251.0</v>
      </c>
      <c r="AU37" s="60">
        <v>4205.0</v>
      </c>
      <c r="AV37" s="60">
        <v>3932.0</v>
      </c>
      <c r="AW37" s="60">
        <v>3637.0</v>
      </c>
      <c r="AX37" s="60">
        <v>3560.0</v>
      </c>
      <c r="AY37" s="60">
        <v>3392.0</v>
      </c>
      <c r="AZ37" s="60">
        <v>3200.0</v>
      </c>
      <c r="BA37" s="60">
        <v>3186.0</v>
      </c>
      <c r="BB37" s="60">
        <v>2919.0</v>
      </c>
      <c r="BC37" s="60">
        <v>3035.0</v>
      </c>
      <c r="BD37" s="60">
        <v>2899.0</v>
      </c>
      <c r="BE37" s="60">
        <v>2888.0</v>
      </c>
      <c r="BF37" s="60">
        <v>3024.0</v>
      </c>
      <c r="BG37" s="60">
        <v>2870.0</v>
      </c>
      <c r="BH37" s="60">
        <v>2732.0</v>
      </c>
      <c r="BI37" s="60">
        <v>2766.0</v>
      </c>
      <c r="BJ37" s="60">
        <v>2793.0</v>
      </c>
      <c r="BK37" s="60">
        <v>2620.0</v>
      </c>
      <c r="BL37" s="60">
        <v>2503.0</v>
      </c>
      <c r="BM37" s="60">
        <v>2224.0</v>
      </c>
      <c r="BN37" s="60">
        <v>2299.0</v>
      </c>
      <c r="BO37" s="60">
        <v>2121.0</v>
      </c>
      <c r="BP37" s="60">
        <v>1852.0</v>
      </c>
      <c r="BQ37" s="60">
        <v>1748.0</v>
      </c>
      <c r="BR37" s="60">
        <v>1673.0</v>
      </c>
      <c r="BS37" s="60">
        <v>1532.0</v>
      </c>
      <c r="BT37" s="60">
        <v>1349.0</v>
      </c>
      <c r="BU37" s="60">
        <v>1197.0</v>
      </c>
      <c r="BV37" s="60">
        <v>1176.0</v>
      </c>
      <c r="BW37" s="60">
        <v>1055.0</v>
      </c>
      <c r="BX37" s="60">
        <v>893.0</v>
      </c>
      <c r="BY37" s="60">
        <v>851.0</v>
      </c>
      <c r="BZ37" s="60">
        <v>747.0</v>
      </c>
      <c r="CA37" s="60">
        <v>659.0</v>
      </c>
      <c r="CB37" s="60">
        <v>579.0</v>
      </c>
      <c r="CC37" s="60">
        <v>521.0</v>
      </c>
      <c r="CD37" s="60">
        <v>466.0</v>
      </c>
      <c r="CE37" s="60">
        <v>425.0</v>
      </c>
      <c r="CF37" s="60">
        <v>385.0</v>
      </c>
      <c r="CG37" s="60">
        <v>332.0</v>
      </c>
      <c r="CH37" s="60">
        <v>300.0</v>
      </c>
      <c r="CI37" s="60">
        <v>262.0</v>
      </c>
      <c r="CJ37" s="60">
        <v>233.0</v>
      </c>
      <c r="CK37" s="60">
        <v>211.0</v>
      </c>
      <c r="CL37" s="60">
        <v>221.0</v>
      </c>
      <c r="CM37" s="60">
        <v>149.0</v>
      </c>
      <c r="CN37" s="60">
        <v>124.0</v>
      </c>
      <c r="CO37" s="60">
        <v>108.0</v>
      </c>
      <c r="CP37" s="60">
        <v>94.0</v>
      </c>
      <c r="CQ37" s="60">
        <v>73.0</v>
      </c>
      <c r="CR37" s="60">
        <v>55.0</v>
      </c>
      <c r="CS37" s="60">
        <v>46.0</v>
      </c>
      <c r="CT37" s="60">
        <v>42.0</v>
      </c>
      <c r="CU37" s="60">
        <v>28.0</v>
      </c>
      <c r="CV37" s="60">
        <v>23.0</v>
      </c>
      <c r="CW37" s="60">
        <v>12.0</v>
      </c>
      <c r="CX37" s="60">
        <v>9.0</v>
      </c>
      <c r="CY37" s="60">
        <v>2.0</v>
      </c>
      <c r="CZ37" s="60">
        <v>1.0</v>
      </c>
      <c r="DA37" s="60">
        <v>2.0</v>
      </c>
      <c r="DB37" s="60"/>
      <c r="DC37" s="60">
        <v>1.0</v>
      </c>
      <c r="DD37" s="60">
        <v>1.0</v>
      </c>
      <c r="DE37" s="60">
        <v>2.0</v>
      </c>
      <c r="DF37" s="60"/>
      <c r="DG37" s="60"/>
      <c r="DH37" s="60"/>
      <c r="DI37" s="60"/>
      <c r="DJ37" s="60"/>
      <c r="DK37" s="60"/>
      <c r="DL37" s="60">
        <v>1.0</v>
      </c>
      <c r="DM37" s="60"/>
      <c r="DN37" s="60"/>
      <c r="DO37" s="55">
        <v>255172.0</v>
      </c>
      <c r="DP37" s="119"/>
    </row>
    <row r="38" ht="15.75" customHeight="1">
      <c r="A38" s="50" t="s">
        <v>51</v>
      </c>
      <c r="B38" s="60">
        <v>634.0</v>
      </c>
      <c r="C38" s="60">
        <v>774.0</v>
      </c>
      <c r="D38" s="60">
        <v>750.0</v>
      </c>
      <c r="E38" s="60">
        <v>848.0</v>
      </c>
      <c r="F38" s="60">
        <v>919.0</v>
      </c>
      <c r="G38" s="60">
        <v>1291.0</v>
      </c>
      <c r="H38" s="60">
        <v>1317.0</v>
      </c>
      <c r="I38" s="60">
        <v>1214.0</v>
      </c>
      <c r="J38" s="60">
        <v>1236.0</v>
      </c>
      <c r="K38" s="60">
        <v>1295.0</v>
      </c>
      <c r="L38" s="60">
        <v>1417.0</v>
      </c>
      <c r="M38" s="60">
        <v>1396.0</v>
      </c>
      <c r="N38" s="60">
        <v>1335.0</v>
      </c>
      <c r="O38" s="60">
        <v>1307.0</v>
      </c>
      <c r="P38" s="60">
        <v>1462.0</v>
      </c>
      <c r="Q38" s="60">
        <v>1460.0</v>
      </c>
      <c r="R38" s="60">
        <v>1532.0</v>
      </c>
      <c r="S38" s="60">
        <v>1541.0</v>
      </c>
      <c r="T38" s="60">
        <v>1426.0</v>
      </c>
      <c r="U38" s="60">
        <v>1382.0</v>
      </c>
      <c r="V38" s="60">
        <v>1395.0</v>
      </c>
      <c r="W38" s="60">
        <v>1476.0</v>
      </c>
      <c r="X38" s="60">
        <v>1415.0</v>
      </c>
      <c r="Y38" s="60">
        <v>1487.0</v>
      </c>
      <c r="Z38" s="60">
        <v>1555.0</v>
      </c>
      <c r="AA38" s="60">
        <v>1482.0</v>
      </c>
      <c r="AB38" s="60">
        <v>1606.0</v>
      </c>
      <c r="AC38" s="60">
        <v>1611.0</v>
      </c>
      <c r="AD38" s="60">
        <v>1659.0</v>
      </c>
      <c r="AE38" s="60">
        <v>1853.0</v>
      </c>
      <c r="AF38" s="60">
        <v>1882.0</v>
      </c>
      <c r="AG38" s="60">
        <v>1926.0</v>
      </c>
      <c r="AH38" s="60">
        <v>2013.0</v>
      </c>
      <c r="AI38" s="60">
        <v>2011.0</v>
      </c>
      <c r="AJ38" s="60">
        <v>2059.0</v>
      </c>
      <c r="AK38" s="60">
        <v>2046.0</v>
      </c>
      <c r="AL38" s="60">
        <v>2287.0</v>
      </c>
      <c r="AM38" s="60">
        <v>2124.0</v>
      </c>
      <c r="AN38" s="60">
        <v>2329.0</v>
      </c>
      <c r="AO38" s="60">
        <v>2251.0</v>
      </c>
      <c r="AP38" s="60">
        <v>2354.0</v>
      </c>
      <c r="AQ38" s="60">
        <v>2447.0</v>
      </c>
      <c r="AR38" s="60">
        <v>2511.0</v>
      </c>
      <c r="AS38" s="60">
        <v>2578.0</v>
      </c>
      <c r="AT38" s="60">
        <v>2672.0</v>
      </c>
      <c r="AU38" s="60">
        <v>2538.0</v>
      </c>
      <c r="AV38" s="60">
        <v>2483.0</v>
      </c>
      <c r="AW38" s="60">
        <v>2260.0</v>
      </c>
      <c r="AX38" s="60">
        <v>2307.0</v>
      </c>
      <c r="AY38" s="60">
        <v>2252.0</v>
      </c>
      <c r="AZ38" s="60">
        <v>2137.0</v>
      </c>
      <c r="BA38" s="60">
        <v>2106.0</v>
      </c>
      <c r="BB38" s="60">
        <v>2045.0</v>
      </c>
      <c r="BC38" s="60">
        <v>2000.0</v>
      </c>
      <c r="BD38" s="60">
        <v>2004.0</v>
      </c>
      <c r="BE38" s="60">
        <v>1948.0</v>
      </c>
      <c r="BF38" s="60">
        <v>1863.0</v>
      </c>
      <c r="BG38" s="60">
        <v>1921.0</v>
      </c>
      <c r="BH38" s="60">
        <v>1999.0</v>
      </c>
      <c r="BI38" s="60">
        <v>1921.0</v>
      </c>
      <c r="BJ38" s="60">
        <v>1980.0</v>
      </c>
      <c r="BK38" s="60">
        <v>1992.0</v>
      </c>
      <c r="BL38" s="60">
        <v>1910.0</v>
      </c>
      <c r="BM38" s="60">
        <v>1801.0</v>
      </c>
      <c r="BN38" s="60">
        <v>1799.0</v>
      </c>
      <c r="BO38" s="60">
        <v>1741.0</v>
      </c>
      <c r="BP38" s="60">
        <v>1620.0</v>
      </c>
      <c r="BQ38" s="60">
        <v>1513.0</v>
      </c>
      <c r="BR38" s="60">
        <v>1517.0</v>
      </c>
      <c r="BS38" s="60">
        <v>1458.0</v>
      </c>
      <c r="BT38" s="60">
        <v>1326.0</v>
      </c>
      <c r="BU38" s="60">
        <v>1271.0</v>
      </c>
      <c r="BV38" s="60">
        <v>1224.0</v>
      </c>
      <c r="BW38" s="60">
        <v>1086.0</v>
      </c>
      <c r="BX38" s="60">
        <v>1033.0</v>
      </c>
      <c r="BY38" s="60">
        <v>967.0</v>
      </c>
      <c r="BZ38" s="60">
        <v>906.0</v>
      </c>
      <c r="CA38" s="60">
        <v>816.0</v>
      </c>
      <c r="CB38" s="60">
        <v>761.0</v>
      </c>
      <c r="CC38" s="60">
        <v>698.0</v>
      </c>
      <c r="CD38" s="60">
        <v>595.0</v>
      </c>
      <c r="CE38" s="60">
        <v>557.0</v>
      </c>
      <c r="CF38" s="60">
        <v>478.0</v>
      </c>
      <c r="CG38" s="60">
        <v>463.0</v>
      </c>
      <c r="CH38" s="60">
        <v>403.0</v>
      </c>
      <c r="CI38" s="60">
        <v>397.0</v>
      </c>
      <c r="CJ38" s="60">
        <v>369.0</v>
      </c>
      <c r="CK38" s="60">
        <v>306.0</v>
      </c>
      <c r="CL38" s="60">
        <v>268.0</v>
      </c>
      <c r="CM38" s="60">
        <v>224.0</v>
      </c>
      <c r="CN38" s="60">
        <v>222.0</v>
      </c>
      <c r="CO38" s="60">
        <v>189.0</v>
      </c>
      <c r="CP38" s="60">
        <v>179.0</v>
      </c>
      <c r="CQ38" s="60">
        <v>110.0</v>
      </c>
      <c r="CR38" s="60">
        <v>94.0</v>
      </c>
      <c r="CS38" s="60">
        <v>99.0</v>
      </c>
      <c r="CT38" s="60">
        <v>90.0</v>
      </c>
      <c r="CU38" s="60">
        <v>53.0</v>
      </c>
      <c r="CV38" s="60">
        <v>39.0</v>
      </c>
      <c r="CW38" s="60">
        <v>16.0</v>
      </c>
      <c r="CX38" s="60">
        <v>11.0</v>
      </c>
      <c r="CY38" s="60">
        <v>10.0</v>
      </c>
      <c r="CZ38" s="60">
        <v>3.0</v>
      </c>
      <c r="DA38" s="60">
        <v>5.0</v>
      </c>
      <c r="DB38" s="60">
        <v>5.0</v>
      </c>
      <c r="DC38" s="60">
        <v>2.0</v>
      </c>
      <c r="DD38" s="60"/>
      <c r="DE38" s="60">
        <v>1.0</v>
      </c>
      <c r="DF38" s="60"/>
      <c r="DG38" s="60"/>
      <c r="DH38" s="60"/>
      <c r="DI38" s="60"/>
      <c r="DJ38" s="60"/>
      <c r="DK38" s="60"/>
      <c r="DL38" s="60"/>
      <c r="DM38" s="60"/>
      <c r="DN38" s="60"/>
      <c r="DO38" s="55">
        <v>137956.0</v>
      </c>
      <c r="DP38" s="119"/>
    </row>
    <row r="39" ht="15.75" customHeight="1">
      <c r="A39" s="50" t="s">
        <v>52</v>
      </c>
      <c r="B39" s="60">
        <v>200.0</v>
      </c>
      <c r="C39" s="60">
        <v>174.0</v>
      </c>
      <c r="D39" s="60">
        <v>217.0</v>
      </c>
      <c r="E39" s="60">
        <v>185.0</v>
      </c>
      <c r="F39" s="60">
        <v>212.0</v>
      </c>
      <c r="G39" s="60">
        <v>237.0</v>
      </c>
      <c r="H39" s="60">
        <v>252.0</v>
      </c>
      <c r="I39" s="60">
        <v>261.0</v>
      </c>
      <c r="J39" s="60">
        <v>274.0</v>
      </c>
      <c r="K39" s="60">
        <v>303.0</v>
      </c>
      <c r="L39" s="60">
        <v>291.0</v>
      </c>
      <c r="M39" s="60">
        <v>269.0</v>
      </c>
      <c r="N39" s="60">
        <v>287.0</v>
      </c>
      <c r="O39" s="60">
        <v>309.0</v>
      </c>
      <c r="P39" s="60">
        <v>283.0</v>
      </c>
      <c r="Q39" s="60">
        <v>291.0</v>
      </c>
      <c r="R39" s="60">
        <v>293.0</v>
      </c>
      <c r="S39" s="60">
        <v>325.0</v>
      </c>
      <c r="T39" s="60">
        <v>385.0</v>
      </c>
      <c r="U39" s="60">
        <v>268.0</v>
      </c>
      <c r="V39" s="60">
        <v>333.0</v>
      </c>
      <c r="W39" s="60">
        <v>331.0</v>
      </c>
      <c r="X39" s="60">
        <v>393.0</v>
      </c>
      <c r="Y39" s="60">
        <v>339.0</v>
      </c>
      <c r="Z39" s="60">
        <v>387.0</v>
      </c>
      <c r="AA39" s="60">
        <v>382.0</v>
      </c>
      <c r="AB39" s="60">
        <v>396.0</v>
      </c>
      <c r="AC39" s="60">
        <v>357.0</v>
      </c>
      <c r="AD39" s="60">
        <v>370.0</v>
      </c>
      <c r="AE39" s="60">
        <v>363.0</v>
      </c>
      <c r="AF39" s="60">
        <v>356.0</v>
      </c>
      <c r="AG39" s="60">
        <v>380.0</v>
      </c>
      <c r="AH39" s="60">
        <v>348.0</v>
      </c>
      <c r="AI39" s="60">
        <v>314.0</v>
      </c>
      <c r="AJ39" s="60">
        <v>309.0</v>
      </c>
      <c r="AK39" s="60">
        <v>286.0</v>
      </c>
      <c r="AL39" s="60">
        <v>279.0</v>
      </c>
      <c r="AM39" s="60">
        <v>283.0</v>
      </c>
      <c r="AN39" s="60">
        <v>283.0</v>
      </c>
      <c r="AO39" s="60">
        <v>236.0</v>
      </c>
      <c r="AP39" s="60">
        <v>286.0</v>
      </c>
      <c r="AQ39" s="60">
        <v>234.0</v>
      </c>
      <c r="AR39" s="60">
        <v>241.0</v>
      </c>
      <c r="AS39" s="60">
        <v>215.0</v>
      </c>
      <c r="AT39" s="60">
        <v>218.0</v>
      </c>
      <c r="AU39" s="60">
        <v>191.0</v>
      </c>
      <c r="AV39" s="60">
        <v>197.0</v>
      </c>
      <c r="AW39" s="60">
        <v>191.0</v>
      </c>
      <c r="AX39" s="60">
        <v>180.0</v>
      </c>
      <c r="AY39" s="60">
        <v>208.0</v>
      </c>
      <c r="AZ39" s="60">
        <v>183.0</v>
      </c>
      <c r="BA39" s="60">
        <v>167.0</v>
      </c>
      <c r="BB39" s="60">
        <v>175.0</v>
      </c>
      <c r="BC39" s="60">
        <v>175.0</v>
      </c>
      <c r="BD39" s="60">
        <v>151.0</v>
      </c>
      <c r="BE39" s="60">
        <v>168.0</v>
      </c>
      <c r="BF39" s="60">
        <v>150.0</v>
      </c>
      <c r="BG39" s="60">
        <v>157.0</v>
      </c>
      <c r="BH39" s="60">
        <v>138.0</v>
      </c>
      <c r="BI39" s="60">
        <v>119.0</v>
      </c>
      <c r="BJ39" s="60">
        <v>127.0</v>
      </c>
      <c r="BK39" s="60">
        <v>136.0</v>
      </c>
      <c r="BL39" s="60">
        <v>126.0</v>
      </c>
      <c r="BM39" s="60">
        <v>134.0</v>
      </c>
      <c r="BN39" s="60">
        <v>142.0</v>
      </c>
      <c r="BO39" s="60">
        <v>122.0</v>
      </c>
      <c r="BP39" s="60">
        <v>104.0</v>
      </c>
      <c r="BQ39" s="60">
        <v>97.0</v>
      </c>
      <c r="BR39" s="60">
        <v>86.0</v>
      </c>
      <c r="BS39" s="60">
        <v>59.0</v>
      </c>
      <c r="BT39" s="60">
        <v>67.0</v>
      </c>
      <c r="BU39" s="60">
        <v>45.0</v>
      </c>
      <c r="BV39" s="60">
        <v>47.0</v>
      </c>
      <c r="BW39" s="60">
        <v>37.0</v>
      </c>
      <c r="BX39" s="60">
        <v>35.0</v>
      </c>
      <c r="BY39" s="60">
        <v>37.0</v>
      </c>
      <c r="BZ39" s="60">
        <v>34.0</v>
      </c>
      <c r="CA39" s="60">
        <v>33.0</v>
      </c>
      <c r="CB39" s="60">
        <v>23.0</v>
      </c>
      <c r="CC39" s="60">
        <v>23.0</v>
      </c>
      <c r="CD39" s="60">
        <v>18.0</v>
      </c>
      <c r="CE39" s="60">
        <v>21.0</v>
      </c>
      <c r="CF39" s="60">
        <v>15.0</v>
      </c>
      <c r="CG39" s="60">
        <v>17.0</v>
      </c>
      <c r="CH39" s="60">
        <v>19.0</v>
      </c>
      <c r="CI39" s="60">
        <v>12.0</v>
      </c>
      <c r="CJ39" s="60">
        <v>12.0</v>
      </c>
      <c r="CK39" s="60">
        <v>16.0</v>
      </c>
      <c r="CL39" s="60">
        <v>9.0</v>
      </c>
      <c r="CM39" s="60">
        <v>7.0</v>
      </c>
      <c r="CN39" s="60">
        <v>8.0</v>
      </c>
      <c r="CO39" s="60">
        <v>1.0</v>
      </c>
      <c r="CP39" s="60">
        <v>6.0</v>
      </c>
      <c r="CQ39" s="60">
        <v>3.0</v>
      </c>
      <c r="CR39" s="60">
        <v>1.0</v>
      </c>
      <c r="CS39" s="60">
        <v>2.0</v>
      </c>
      <c r="CT39" s="60"/>
      <c r="CU39" s="60">
        <v>2.0</v>
      </c>
      <c r="CV39" s="60"/>
      <c r="CW39" s="60"/>
      <c r="CX39" s="60"/>
      <c r="CY39" s="60"/>
      <c r="CZ39" s="60">
        <v>1.0</v>
      </c>
      <c r="DA39" s="60"/>
      <c r="DB39" s="60"/>
      <c r="DC39" s="60"/>
      <c r="DD39" s="60"/>
      <c r="DE39" s="60"/>
      <c r="DF39" s="60"/>
      <c r="DG39" s="60"/>
      <c r="DH39" s="60"/>
      <c r="DI39" s="60"/>
      <c r="DJ39" s="60"/>
      <c r="DK39" s="60"/>
      <c r="DL39" s="60"/>
      <c r="DM39" s="60"/>
      <c r="DN39" s="60"/>
      <c r="DO39" s="55">
        <v>17469.0</v>
      </c>
      <c r="DP39" s="119"/>
    </row>
    <row r="40" ht="15.75" customHeight="1">
      <c r="A40" s="50" t="s">
        <v>53</v>
      </c>
      <c r="B40" s="60"/>
      <c r="C40" s="60">
        <v>2.0</v>
      </c>
      <c r="D40" s="60"/>
      <c r="E40" s="60">
        <v>1.0</v>
      </c>
      <c r="F40" s="60"/>
      <c r="G40" s="60"/>
      <c r="H40" s="60">
        <v>1.0</v>
      </c>
      <c r="I40" s="60">
        <v>1.0</v>
      </c>
      <c r="J40" s="60">
        <v>3.0</v>
      </c>
      <c r="K40" s="60">
        <v>2.0</v>
      </c>
      <c r="L40" s="60">
        <v>1.0</v>
      </c>
      <c r="M40" s="60">
        <v>1.0</v>
      </c>
      <c r="N40" s="60">
        <v>2.0</v>
      </c>
      <c r="O40" s="60"/>
      <c r="P40" s="60">
        <v>2.0</v>
      </c>
      <c r="Q40" s="60">
        <v>4.0</v>
      </c>
      <c r="R40" s="60">
        <v>1.0</v>
      </c>
      <c r="S40" s="60">
        <v>1.0</v>
      </c>
      <c r="T40" s="60"/>
      <c r="U40" s="60">
        <v>3.0</v>
      </c>
      <c r="V40" s="60">
        <v>5.0</v>
      </c>
      <c r="W40" s="60">
        <v>5.0</v>
      </c>
      <c r="X40" s="60">
        <v>2.0</v>
      </c>
      <c r="Y40" s="60">
        <v>4.0</v>
      </c>
      <c r="Z40" s="60">
        <v>1.0</v>
      </c>
      <c r="AA40" s="60"/>
      <c r="AB40" s="60"/>
      <c r="AC40" s="60"/>
      <c r="AD40" s="60">
        <v>1.0</v>
      </c>
      <c r="AE40" s="60">
        <v>1.0</v>
      </c>
      <c r="AF40" s="60"/>
      <c r="AG40" s="60">
        <v>1.0</v>
      </c>
      <c r="AH40" s="60">
        <v>1.0</v>
      </c>
      <c r="AI40" s="60"/>
      <c r="AJ40" s="60">
        <v>1.0</v>
      </c>
      <c r="AK40" s="60"/>
      <c r="AL40" s="60">
        <v>2.0</v>
      </c>
      <c r="AM40" s="60">
        <v>1.0</v>
      </c>
      <c r="AN40" s="60">
        <v>1.0</v>
      </c>
      <c r="AO40" s="60">
        <v>1.0</v>
      </c>
      <c r="AP40" s="60">
        <v>3.0</v>
      </c>
      <c r="AQ40" s="60">
        <v>3.0</v>
      </c>
      <c r="AR40" s="60">
        <v>1.0</v>
      </c>
      <c r="AS40" s="60">
        <v>1.0</v>
      </c>
      <c r="AT40" s="60">
        <v>2.0</v>
      </c>
      <c r="AU40" s="60">
        <v>5.0</v>
      </c>
      <c r="AV40" s="60">
        <v>4.0</v>
      </c>
      <c r="AW40" s="60">
        <v>3.0</v>
      </c>
      <c r="AX40" s="60">
        <v>6.0</v>
      </c>
      <c r="AY40" s="60">
        <v>9.0</v>
      </c>
      <c r="AZ40" s="60">
        <v>7.0</v>
      </c>
      <c r="BA40" s="60">
        <v>4.0</v>
      </c>
      <c r="BB40" s="60">
        <v>2.0</v>
      </c>
      <c r="BC40" s="60">
        <v>6.0</v>
      </c>
      <c r="BD40" s="60">
        <v>5.0</v>
      </c>
      <c r="BE40" s="60">
        <v>16.0</v>
      </c>
      <c r="BF40" s="60">
        <v>6.0</v>
      </c>
      <c r="BG40" s="60">
        <v>10.0</v>
      </c>
      <c r="BH40" s="60">
        <v>10.0</v>
      </c>
      <c r="BI40" s="60">
        <v>15.0</v>
      </c>
      <c r="BJ40" s="60">
        <v>20.0</v>
      </c>
      <c r="BK40" s="60">
        <v>18.0</v>
      </c>
      <c r="BL40" s="60">
        <v>26.0</v>
      </c>
      <c r="BM40" s="60">
        <v>29.0</v>
      </c>
      <c r="BN40" s="60">
        <v>31.0</v>
      </c>
      <c r="BO40" s="60">
        <v>50.0</v>
      </c>
      <c r="BP40" s="60">
        <v>44.0</v>
      </c>
      <c r="BQ40" s="60">
        <v>47.0</v>
      </c>
      <c r="BR40" s="60">
        <v>48.0</v>
      </c>
      <c r="BS40" s="60">
        <v>59.0</v>
      </c>
      <c r="BT40" s="60">
        <v>61.0</v>
      </c>
      <c r="BU40" s="60">
        <v>70.0</v>
      </c>
      <c r="BV40" s="60">
        <v>72.0</v>
      </c>
      <c r="BW40" s="60">
        <v>61.0</v>
      </c>
      <c r="BX40" s="60">
        <v>55.0</v>
      </c>
      <c r="BY40" s="60">
        <v>70.0</v>
      </c>
      <c r="BZ40" s="60">
        <v>63.0</v>
      </c>
      <c r="CA40" s="60">
        <v>62.0</v>
      </c>
      <c r="CB40" s="60">
        <v>61.0</v>
      </c>
      <c r="CC40" s="60">
        <v>43.0</v>
      </c>
      <c r="CD40" s="60">
        <v>59.0</v>
      </c>
      <c r="CE40" s="60">
        <v>50.0</v>
      </c>
      <c r="CF40" s="60">
        <v>51.0</v>
      </c>
      <c r="CG40" s="60">
        <v>57.0</v>
      </c>
      <c r="CH40" s="60">
        <v>48.0</v>
      </c>
      <c r="CI40" s="60">
        <v>44.0</v>
      </c>
      <c r="CJ40" s="60">
        <v>33.0</v>
      </c>
      <c r="CK40" s="60">
        <v>34.0</v>
      </c>
      <c r="CL40" s="60">
        <v>41.0</v>
      </c>
      <c r="CM40" s="60">
        <v>21.0</v>
      </c>
      <c r="CN40" s="60">
        <v>32.0</v>
      </c>
      <c r="CO40" s="60">
        <v>23.0</v>
      </c>
      <c r="CP40" s="60">
        <v>19.0</v>
      </c>
      <c r="CQ40" s="60">
        <v>17.0</v>
      </c>
      <c r="CR40" s="60">
        <v>11.0</v>
      </c>
      <c r="CS40" s="60">
        <v>12.0</v>
      </c>
      <c r="CT40" s="60">
        <v>17.0</v>
      </c>
      <c r="CU40" s="60">
        <v>6.0</v>
      </c>
      <c r="CV40" s="60">
        <v>3.0</v>
      </c>
      <c r="CW40" s="60">
        <v>2.0</v>
      </c>
      <c r="CX40" s="60">
        <v>3.0</v>
      </c>
      <c r="CY40" s="60">
        <v>1.0</v>
      </c>
      <c r="CZ40" s="60">
        <v>1.0</v>
      </c>
      <c r="DA40" s="60"/>
      <c r="DB40" s="60">
        <v>1.0</v>
      </c>
      <c r="DC40" s="60"/>
      <c r="DD40" s="60">
        <v>1.0</v>
      </c>
      <c r="DE40" s="60"/>
      <c r="DF40" s="60"/>
      <c r="DG40" s="60"/>
      <c r="DH40" s="60"/>
      <c r="DI40" s="60"/>
      <c r="DJ40" s="60"/>
      <c r="DK40" s="60"/>
      <c r="DL40" s="60"/>
      <c r="DM40" s="60"/>
      <c r="DN40" s="60"/>
      <c r="DO40" s="55">
        <v>1747.0</v>
      </c>
      <c r="DP40" s="119"/>
    </row>
    <row r="41" ht="15.75" customHeight="1">
      <c r="A41" s="50" t="s">
        <v>55</v>
      </c>
      <c r="B41" s="60"/>
      <c r="C41" s="60"/>
      <c r="D41" s="60">
        <v>1.0</v>
      </c>
      <c r="E41" s="60"/>
      <c r="F41" s="60"/>
      <c r="G41" s="60"/>
      <c r="H41" s="60"/>
      <c r="I41" s="60">
        <v>1.0</v>
      </c>
      <c r="J41" s="60">
        <v>1.0</v>
      </c>
      <c r="K41" s="60"/>
      <c r="L41" s="60"/>
      <c r="M41" s="60"/>
      <c r="N41" s="60">
        <v>2.0</v>
      </c>
      <c r="O41" s="60"/>
      <c r="P41" s="60"/>
      <c r="Q41" s="60"/>
      <c r="R41" s="60">
        <v>1.0</v>
      </c>
      <c r="S41" s="60"/>
      <c r="T41" s="60">
        <v>2.0</v>
      </c>
      <c r="U41" s="60"/>
      <c r="V41" s="60"/>
      <c r="W41" s="60"/>
      <c r="X41" s="60"/>
      <c r="Y41" s="60">
        <v>2.0</v>
      </c>
      <c r="Z41" s="60">
        <v>2.0</v>
      </c>
      <c r="AA41" s="60">
        <v>1.0</v>
      </c>
      <c r="AB41" s="60"/>
      <c r="AC41" s="60">
        <v>2.0</v>
      </c>
      <c r="AD41" s="60">
        <v>1.0</v>
      </c>
      <c r="AE41" s="60">
        <v>1.0</v>
      </c>
      <c r="AF41" s="60"/>
      <c r="AG41" s="60">
        <v>2.0</v>
      </c>
      <c r="AH41" s="60">
        <v>1.0</v>
      </c>
      <c r="AI41" s="60">
        <v>3.0</v>
      </c>
      <c r="AJ41" s="60">
        <v>1.0</v>
      </c>
      <c r="AK41" s="60">
        <v>1.0</v>
      </c>
      <c r="AL41" s="60">
        <v>1.0</v>
      </c>
      <c r="AM41" s="60">
        <v>3.0</v>
      </c>
      <c r="AN41" s="60"/>
      <c r="AO41" s="60"/>
      <c r="AP41" s="60">
        <v>1.0</v>
      </c>
      <c r="AQ41" s="60"/>
      <c r="AR41" s="60">
        <v>1.0</v>
      </c>
      <c r="AS41" s="60"/>
      <c r="AT41" s="60"/>
      <c r="AU41" s="60">
        <v>1.0</v>
      </c>
      <c r="AV41" s="60"/>
      <c r="AW41" s="60">
        <v>1.0</v>
      </c>
      <c r="AX41" s="60"/>
      <c r="AY41" s="60">
        <v>1.0</v>
      </c>
      <c r="AZ41" s="60"/>
      <c r="BA41" s="60">
        <v>1.0</v>
      </c>
      <c r="BB41" s="60"/>
      <c r="BC41" s="60">
        <v>1.0</v>
      </c>
      <c r="BD41" s="60"/>
      <c r="BE41" s="60"/>
      <c r="BF41" s="60">
        <v>1.0</v>
      </c>
      <c r="BG41" s="60"/>
      <c r="BH41" s="60"/>
      <c r="BI41" s="60"/>
      <c r="BJ41" s="60">
        <v>2.0</v>
      </c>
      <c r="BK41" s="60"/>
      <c r="BL41" s="60"/>
      <c r="BM41" s="60"/>
      <c r="BN41" s="60"/>
      <c r="BO41" s="60"/>
      <c r="BP41" s="60"/>
      <c r="BQ41" s="60"/>
      <c r="BR41" s="60"/>
      <c r="BS41" s="60"/>
      <c r="BT41" s="60"/>
      <c r="BU41" s="60">
        <v>1.0</v>
      </c>
      <c r="BV41" s="60"/>
      <c r="BW41" s="60">
        <v>1.0</v>
      </c>
      <c r="BX41" s="60"/>
      <c r="BY41" s="60"/>
      <c r="BZ41" s="60"/>
      <c r="CA41" s="60"/>
      <c r="CB41" s="60"/>
      <c r="CC41" s="60">
        <v>2.0</v>
      </c>
      <c r="CD41" s="60">
        <v>1.0</v>
      </c>
      <c r="CE41" s="60"/>
      <c r="CF41" s="60"/>
      <c r="CG41" s="60"/>
      <c r="CH41" s="60"/>
      <c r="CI41" s="60"/>
      <c r="CJ41" s="60"/>
      <c r="CK41" s="60">
        <v>1.0</v>
      </c>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55">
        <v>45.0</v>
      </c>
      <c r="DP41" s="119"/>
    </row>
    <row r="42" ht="15.75" customHeight="1">
      <c r="A42" s="56" t="s">
        <v>56</v>
      </c>
      <c r="B42" s="57">
        <v>52158.0</v>
      </c>
      <c r="C42" s="57">
        <v>55553.0</v>
      </c>
      <c r="D42" s="57">
        <v>60571.0</v>
      </c>
      <c r="E42" s="57">
        <v>65012.0</v>
      </c>
      <c r="F42" s="57">
        <v>68146.0</v>
      </c>
      <c r="G42" s="57">
        <v>76857.0</v>
      </c>
      <c r="H42" s="57">
        <v>81283.0</v>
      </c>
      <c r="I42" s="57">
        <v>84416.0</v>
      </c>
      <c r="J42" s="57">
        <v>89424.0</v>
      </c>
      <c r="K42" s="57">
        <v>94948.0</v>
      </c>
      <c r="L42" s="57">
        <v>95456.0</v>
      </c>
      <c r="M42" s="57">
        <v>95400.0</v>
      </c>
      <c r="N42" s="57">
        <v>95971.0</v>
      </c>
      <c r="O42" s="57">
        <v>95969.0</v>
      </c>
      <c r="P42" s="57">
        <v>97332.0</v>
      </c>
      <c r="Q42" s="57">
        <v>101713.0</v>
      </c>
      <c r="R42" s="57">
        <v>105601.0</v>
      </c>
      <c r="S42" s="57">
        <v>108176.0</v>
      </c>
      <c r="T42" s="57">
        <v>107688.0</v>
      </c>
      <c r="U42" s="57">
        <v>104909.0</v>
      </c>
      <c r="V42" s="57">
        <v>109986.0</v>
      </c>
      <c r="W42" s="57">
        <v>114929.0</v>
      </c>
      <c r="X42" s="57">
        <v>120214.0</v>
      </c>
      <c r="Y42" s="57">
        <v>125542.0</v>
      </c>
      <c r="Z42" s="57">
        <v>133989.0</v>
      </c>
      <c r="AA42" s="57">
        <v>131111.0</v>
      </c>
      <c r="AB42" s="57">
        <v>137373.0</v>
      </c>
      <c r="AC42" s="57">
        <v>139390.0</v>
      </c>
      <c r="AD42" s="57">
        <v>143555.0</v>
      </c>
      <c r="AE42" s="57">
        <v>147076.0</v>
      </c>
      <c r="AF42" s="57">
        <v>146505.0</v>
      </c>
      <c r="AG42" s="57">
        <v>145433.0</v>
      </c>
      <c r="AH42" s="57">
        <v>141197.0</v>
      </c>
      <c r="AI42" s="57">
        <v>137724.0</v>
      </c>
      <c r="AJ42" s="57">
        <v>136802.0</v>
      </c>
      <c r="AK42" s="57">
        <v>132937.0</v>
      </c>
      <c r="AL42" s="57">
        <v>129553.0</v>
      </c>
      <c r="AM42" s="57">
        <v>123722.0</v>
      </c>
      <c r="AN42" s="57">
        <v>119472.0</v>
      </c>
      <c r="AO42" s="57">
        <v>118027.0</v>
      </c>
      <c r="AP42" s="57">
        <v>120333.0</v>
      </c>
      <c r="AQ42" s="57">
        <v>117204.0</v>
      </c>
      <c r="AR42" s="57">
        <v>116529.0</v>
      </c>
      <c r="AS42" s="57">
        <v>117685.0</v>
      </c>
      <c r="AT42" s="57">
        <v>115287.0</v>
      </c>
      <c r="AU42" s="57">
        <v>113756.0</v>
      </c>
      <c r="AV42" s="57">
        <v>107865.0</v>
      </c>
      <c r="AW42" s="57">
        <v>101557.0</v>
      </c>
      <c r="AX42" s="57">
        <v>100445.0</v>
      </c>
      <c r="AY42" s="57">
        <v>96461.0</v>
      </c>
      <c r="AZ42" s="57">
        <v>93605.0</v>
      </c>
      <c r="BA42" s="57">
        <v>91898.0</v>
      </c>
      <c r="BB42" s="57">
        <v>90805.0</v>
      </c>
      <c r="BC42" s="57">
        <v>91046.0</v>
      </c>
      <c r="BD42" s="57">
        <v>90801.0</v>
      </c>
      <c r="BE42" s="57">
        <v>90722.0</v>
      </c>
      <c r="BF42" s="57">
        <v>91508.0</v>
      </c>
      <c r="BG42" s="57">
        <v>90020.0</v>
      </c>
      <c r="BH42" s="57">
        <v>88760.0</v>
      </c>
      <c r="BI42" s="57">
        <v>89929.0</v>
      </c>
      <c r="BJ42" s="57">
        <v>89766.0</v>
      </c>
      <c r="BK42" s="57">
        <v>88447.0</v>
      </c>
      <c r="BL42" s="57">
        <v>86983.0</v>
      </c>
      <c r="BM42" s="57">
        <v>83279.0</v>
      </c>
      <c r="BN42" s="57">
        <v>80242.0</v>
      </c>
      <c r="BO42" s="57">
        <v>76202.0</v>
      </c>
      <c r="BP42" s="57">
        <v>70578.0</v>
      </c>
      <c r="BQ42" s="57">
        <v>65547.0</v>
      </c>
      <c r="BR42" s="57">
        <v>64184.0</v>
      </c>
      <c r="BS42" s="57">
        <v>60753.0</v>
      </c>
      <c r="BT42" s="57">
        <v>56380.0</v>
      </c>
      <c r="BU42" s="57">
        <v>52025.0</v>
      </c>
      <c r="BV42" s="57">
        <v>49770.0</v>
      </c>
      <c r="BW42" s="57">
        <v>45361.0</v>
      </c>
      <c r="BX42" s="57">
        <v>41264.0</v>
      </c>
      <c r="BY42" s="57">
        <v>39604.0</v>
      </c>
      <c r="BZ42" s="57">
        <v>36427.0</v>
      </c>
      <c r="CA42" s="57">
        <v>32463.0</v>
      </c>
      <c r="CB42" s="57">
        <v>30735.0</v>
      </c>
      <c r="CC42" s="57">
        <v>26661.0</v>
      </c>
      <c r="CD42" s="57">
        <v>24604.0</v>
      </c>
      <c r="CE42" s="57">
        <v>22245.0</v>
      </c>
      <c r="CF42" s="57">
        <v>20006.0</v>
      </c>
      <c r="CG42" s="57">
        <v>18495.0</v>
      </c>
      <c r="CH42" s="57">
        <v>16530.0</v>
      </c>
      <c r="CI42" s="57">
        <v>15511.0</v>
      </c>
      <c r="CJ42" s="57">
        <v>13563.0</v>
      </c>
      <c r="CK42" s="57">
        <v>12054.0</v>
      </c>
      <c r="CL42" s="57">
        <v>10169.0</v>
      </c>
      <c r="CM42" s="57">
        <v>8469.0</v>
      </c>
      <c r="CN42" s="57">
        <v>7285.0</v>
      </c>
      <c r="CO42" s="57">
        <v>6114.0</v>
      </c>
      <c r="CP42" s="57">
        <v>4957.0</v>
      </c>
      <c r="CQ42" s="57">
        <v>3782.0</v>
      </c>
      <c r="CR42" s="57">
        <v>3157.0</v>
      </c>
      <c r="CS42" s="57">
        <v>2590.0</v>
      </c>
      <c r="CT42" s="57">
        <v>1898.0</v>
      </c>
      <c r="CU42" s="57">
        <v>1487.0</v>
      </c>
      <c r="CV42" s="57">
        <v>825.0</v>
      </c>
      <c r="CW42" s="57">
        <v>648.0</v>
      </c>
      <c r="CX42" s="57">
        <v>381.0</v>
      </c>
      <c r="CY42" s="57">
        <v>301.0</v>
      </c>
      <c r="CZ42" s="57">
        <v>174.0</v>
      </c>
      <c r="DA42" s="57">
        <v>121.0</v>
      </c>
      <c r="DB42" s="57">
        <v>81.0</v>
      </c>
      <c r="DC42" s="57">
        <v>56.0</v>
      </c>
      <c r="DD42" s="57">
        <v>33.0</v>
      </c>
      <c r="DE42" s="57">
        <v>28.0</v>
      </c>
      <c r="DF42" s="57">
        <v>34.0</v>
      </c>
      <c r="DG42" s="57">
        <v>17.0</v>
      </c>
      <c r="DH42" s="57">
        <v>13.0</v>
      </c>
      <c r="DI42" s="57">
        <v>8.0</v>
      </c>
      <c r="DJ42" s="57">
        <v>10.0</v>
      </c>
      <c r="DK42" s="57">
        <v>10.0</v>
      </c>
      <c r="DL42" s="57">
        <v>8.0</v>
      </c>
      <c r="DM42" s="57">
        <v>2.0</v>
      </c>
      <c r="DN42" s="57">
        <v>2.0</v>
      </c>
      <c r="DO42" s="57">
        <v>7759675.0</v>
      </c>
      <c r="DP42" s="129"/>
    </row>
    <row r="43" ht="15.75" customHeight="1">
      <c r="A43" s="4"/>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4"/>
    </row>
    <row r="44" ht="15.75" customHeight="1">
      <c r="A44" s="130" t="s">
        <v>11</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4"/>
    </row>
    <row r="45" ht="15.75" customHeight="1">
      <c r="A45" s="21" t="s">
        <v>12</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4"/>
    </row>
    <row r="46" ht="15.75" customHeight="1">
      <c r="A46" s="21" t="s">
        <v>13</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4"/>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43"/>
    <col customWidth="1" min="2" max="2" width="11.57"/>
    <col customWidth="1" min="3" max="3" width="16.29"/>
    <col customWidth="1" min="4" max="4" width="19.0"/>
    <col customWidth="1" min="5" max="5" width="11.57"/>
    <col customWidth="1" min="6" max="6" width="10.14"/>
    <col customWidth="1" min="7" max="7" width="16.43"/>
    <col customWidth="1" min="8" max="8" width="12.14"/>
    <col customWidth="1" min="9" max="26" width="17.29"/>
  </cols>
  <sheetData>
    <row r="1">
      <c r="A1" s="1" t="s">
        <v>198</v>
      </c>
      <c r="B1" s="23"/>
      <c r="C1" s="23"/>
      <c r="D1" s="3" t="s">
        <v>1</v>
      </c>
      <c r="E1" s="23"/>
      <c r="F1" s="23"/>
      <c r="G1" s="23"/>
      <c r="H1" s="23"/>
    </row>
    <row r="2">
      <c r="A2" s="23"/>
      <c r="B2" s="23"/>
      <c r="C2" s="23"/>
      <c r="D2" s="23"/>
      <c r="E2" s="23"/>
      <c r="F2" s="23"/>
      <c r="G2" s="23"/>
      <c r="H2" s="23"/>
    </row>
    <row r="3">
      <c r="A3" s="131" t="s">
        <v>181</v>
      </c>
      <c r="B3" s="132" t="s">
        <v>182</v>
      </c>
      <c r="C3" s="28"/>
      <c r="D3" s="133" t="s">
        <v>183</v>
      </c>
      <c r="E3" s="132" t="s">
        <v>184</v>
      </c>
      <c r="F3" s="28"/>
      <c r="G3" s="133" t="s">
        <v>185</v>
      </c>
      <c r="H3" s="133" t="s">
        <v>56</v>
      </c>
    </row>
    <row r="4">
      <c r="A4" s="112"/>
      <c r="B4" s="134" t="s">
        <v>186</v>
      </c>
      <c r="C4" s="134" t="s">
        <v>187</v>
      </c>
      <c r="D4" s="112"/>
      <c r="E4" s="134" t="s">
        <v>186</v>
      </c>
      <c r="F4" s="134" t="s">
        <v>187</v>
      </c>
      <c r="G4" s="112"/>
      <c r="H4" s="112"/>
    </row>
    <row r="5">
      <c r="A5" s="135" t="s">
        <v>199</v>
      </c>
      <c r="B5" s="136">
        <v>20218.0</v>
      </c>
      <c r="C5" s="136">
        <v>15869.0</v>
      </c>
      <c r="D5" s="136">
        <f t="shared" ref="D5:D18" si="1">+B5+C5</f>
        <v>36087</v>
      </c>
      <c r="E5" s="136">
        <v>2148.0</v>
      </c>
      <c r="F5" s="136">
        <v>2483.0</v>
      </c>
      <c r="G5" s="137">
        <f t="shared" ref="G5:G18" si="2">+E5+F5</f>
        <v>4631</v>
      </c>
      <c r="H5" s="136">
        <f t="shared" ref="H5:H18" si="3">+D5+G5</f>
        <v>40718</v>
      </c>
    </row>
    <row r="6">
      <c r="A6" s="138" t="s">
        <v>188</v>
      </c>
      <c r="B6" s="139">
        <v>592.0</v>
      </c>
      <c r="C6" s="139">
        <v>539.0</v>
      </c>
      <c r="D6" s="137">
        <f t="shared" si="1"/>
        <v>1131</v>
      </c>
      <c r="E6" s="139">
        <v>152.0</v>
      </c>
      <c r="F6" s="139">
        <v>100.0</v>
      </c>
      <c r="G6" s="137">
        <f t="shared" si="2"/>
        <v>252</v>
      </c>
      <c r="H6" s="139">
        <f t="shared" si="3"/>
        <v>1383</v>
      </c>
    </row>
    <row r="7">
      <c r="A7" s="138" t="s">
        <v>189</v>
      </c>
      <c r="B7" s="139">
        <v>687.0</v>
      </c>
      <c r="C7" s="139">
        <v>591.0</v>
      </c>
      <c r="D7" s="137">
        <f t="shared" si="1"/>
        <v>1278</v>
      </c>
      <c r="E7" s="139">
        <v>303.0</v>
      </c>
      <c r="F7" s="139">
        <v>260.0</v>
      </c>
      <c r="G7" s="137">
        <f t="shared" si="2"/>
        <v>563</v>
      </c>
      <c r="H7" s="139">
        <f t="shared" si="3"/>
        <v>1841</v>
      </c>
    </row>
    <row r="8">
      <c r="A8" s="138" t="s">
        <v>190</v>
      </c>
      <c r="B8" s="139">
        <v>622.0</v>
      </c>
      <c r="C8" s="139">
        <v>581.0</v>
      </c>
      <c r="D8" s="137">
        <f t="shared" si="1"/>
        <v>1203</v>
      </c>
      <c r="E8" s="139">
        <v>189.0</v>
      </c>
      <c r="F8" s="139">
        <v>165.0</v>
      </c>
      <c r="G8" s="137">
        <f t="shared" si="2"/>
        <v>354</v>
      </c>
      <c r="H8" s="139">
        <f t="shared" si="3"/>
        <v>1557</v>
      </c>
    </row>
    <row r="9">
      <c r="A9" s="138" t="s">
        <v>191</v>
      </c>
      <c r="B9" s="139">
        <v>1320.0</v>
      </c>
      <c r="C9" s="139">
        <v>1433.0</v>
      </c>
      <c r="D9" s="137">
        <f t="shared" si="1"/>
        <v>2753</v>
      </c>
      <c r="E9" s="139">
        <v>198.0</v>
      </c>
      <c r="F9" s="139">
        <v>325.0</v>
      </c>
      <c r="G9" s="137">
        <f t="shared" si="2"/>
        <v>523</v>
      </c>
      <c r="H9" s="139">
        <f t="shared" si="3"/>
        <v>3276</v>
      </c>
    </row>
    <row r="10">
      <c r="A10" s="138" t="s">
        <v>192</v>
      </c>
      <c r="B10" s="139">
        <v>13057.0</v>
      </c>
      <c r="C10" s="139">
        <v>9814.0</v>
      </c>
      <c r="D10" s="137">
        <f t="shared" si="1"/>
        <v>22871</v>
      </c>
      <c r="E10" s="139">
        <v>936.0</v>
      </c>
      <c r="F10" s="139">
        <v>1227.0</v>
      </c>
      <c r="G10" s="137">
        <f t="shared" si="2"/>
        <v>2163</v>
      </c>
      <c r="H10" s="139">
        <f t="shared" si="3"/>
        <v>25034</v>
      </c>
    </row>
    <row r="11">
      <c r="A11" s="138" t="s">
        <v>193</v>
      </c>
      <c r="B11" s="139">
        <v>3940.0</v>
      </c>
      <c r="C11" s="139">
        <v>2911.0</v>
      </c>
      <c r="D11" s="137">
        <f t="shared" si="1"/>
        <v>6851</v>
      </c>
      <c r="E11" s="139">
        <v>370.0</v>
      </c>
      <c r="F11" s="139">
        <v>406.0</v>
      </c>
      <c r="G11" s="137">
        <f t="shared" si="2"/>
        <v>776</v>
      </c>
      <c r="H11" s="139">
        <f t="shared" si="3"/>
        <v>7627</v>
      </c>
    </row>
    <row r="12">
      <c r="A12" s="135" t="s">
        <v>200</v>
      </c>
      <c r="B12" s="136">
        <v>41036.0</v>
      </c>
      <c r="C12" s="136">
        <v>43973.0</v>
      </c>
      <c r="D12" s="136">
        <f t="shared" si="1"/>
        <v>85009</v>
      </c>
      <c r="E12" s="136">
        <v>50556.0</v>
      </c>
      <c r="F12" s="136">
        <v>66035.0</v>
      </c>
      <c r="G12" s="136">
        <f t="shared" si="2"/>
        <v>116591</v>
      </c>
      <c r="H12" s="136">
        <f t="shared" si="3"/>
        <v>201600</v>
      </c>
    </row>
    <row r="13">
      <c r="A13" s="138" t="s">
        <v>188</v>
      </c>
      <c r="B13" s="139">
        <v>239.0</v>
      </c>
      <c r="C13" s="139">
        <v>236.0</v>
      </c>
      <c r="D13" s="137">
        <f t="shared" si="1"/>
        <v>475</v>
      </c>
      <c r="E13" s="139">
        <v>2110.0</v>
      </c>
      <c r="F13" s="139">
        <v>1987.0</v>
      </c>
      <c r="G13" s="137">
        <f t="shared" si="2"/>
        <v>4097</v>
      </c>
      <c r="H13" s="139">
        <f t="shared" si="3"/>
        <v>4572</v>
      </c>
    </row>
    <row r="14">
      <c r="A14" s="138" t="s">
        <v>189</v>
      </c>
      <c r="B14" s="139">
        <v>3706.0</v>
      </c>
      <c r="C14" s="139">
        <v>3542.0</v>
      </c>
      <c r="D14" s="137">
        <f t="shared" si="1"/>
        <v>7248</v>
      </c>
      <c r="E14" s="139">
        <v>14373.0</v>
      </c>
      <c r="F14" s="139">
        <v>13789.0</v>
      </c>
      <c r="G14" s="137">
        <f t="shared" si="2"/>
        <v>28162</v>
      </c>
      <c r="H14" s="139">
        <f t="shared" si="3"/>
        <v>35410</v>
      </c>
    </row>
    <row r="15">
      <c r="A15" s="138" t="s">
        <v>190</v>
      </c>
      <c r="B15" s="139">
        <v>3723.0</v>
      </c>
      <c r="C15" s="139">
        <v>3838.0</v>
      </c>
      <c r="D15" s="137">
        <f t="shared" si="1"/>
        <v>7561</v>
      </c>
      <c r="E15" s="139">
        <v>10619.0</v>
      </c>
      <c r="F15" s="139">
        <v>10785.0</v>
      </c>
      <c r="G15" s="137">
        <f t="shared" si="2"/>
        <v>21404</v>
      </c>
      <c r="H15" s="139">
        <f t="shared" si="3"/>
        <v>28965</v>
      </c>
    </row>
    <row r="16">
      <c r="A16" s="138" t="s">
        <v>191</v>
      </c>
      <c r="B16" s="139">
        <v>9170.0</v>
      </c>
      <c r="C16" s="139">
        <v>10013.0</v>
      </c>
      <c r="D16" s="137">
        <f t="shared" si="1"/>
        <v>19183</v>
      </c>
      <c r="E16" s="139">
        <v>6786.0</v>
      </c>
      <c r="F16" s="139">
        <v>10981.0</v>
      </c>
      <c r="G16" s="137">
        <f t="shared" si="2"/>
        <v>17767</v>
      </c>
      <c r="H16" s="139">
        <f t="shared" si="3"/>
        <v>36950</v>
      </c>
    </row>
    <row r="17">
      <c r="A17" s="138" t="s">
        <v>192</v>
      </c>
      <c r="B17" s="139">
        <v>23164.0</v>
      </c>
      <c r="C17" s="139">
        <v>24420.0</v>
      </c>
      <c r="D17" s="137">
        <f t="shared" si="1"/>
        <v>47584</v>
      </c>
      <c r="E17" s="139">
        <v>14365.0</v>
      </c>
      <c r="F17" s="139">
        <v>23892.0</v>
      </c>
      <c r="G17" s="137">
        <f t="shared" si="2"/>
        <v>38257</v>
      </c>
      <c r="H17" s="139">
        <f t="shared" si="3"/>
        <v>85841</v>
      </c>
    </row>
    <row r="18">
      <c r="A18" s="138" t="s">
        <v>193</v>
      </c>
      <c r="B18" s="139">
        <v>1034.0</v>
      </c>
      <c r="C18" s="139">
        <v>1924.0</v>
      </c>
      <c r="D18" s="137">
        <f t="shared" si="1"/>
        <v>2958</v>
      </c>
      <c r="E18" s="139">
        <v>2303.0</v>
      </c>
      <c r="F18" s="139">
        <v>4601.0</v>
      </c>
      <c r="G18" s="137">
        <f t="shared" si="2"/>
        <v>6904</v>
      </c>
      <c r="H18" s="139">
        <f t="shared" si="3"/>
        <v>9862</v>
      </c>
    </row>
    <row r="19">
      <c r="A19" s="140" t="s">
        <v>56</v>
      </c>
      <c r="B19" s="141">
        <f t="shared" ref="B19:H19" si="4">+B12+B5</f>
        <v>61254</v>
      </c>
      <c r="C19" s="141">
        <f t="shared" si="4"/>
        <v>59842</v>
      </c>
      <c r="D19" s="141">
        <f t="shared" si="4"/>
        <v>121096</v>
      </c>
      <c r="E19" s="141">
        <f t="shared" si="4"/>
        <v>52704</v>
      </c>
      <c r="F19" s="141">
        <f t="shared" si="4"/>
        <v>68518</v>
      </c>
      <c r="G19" s="141">
        <f t="shared" si="4"/>
        <v>121222</v>
      </c>
      <c r="H19" s="141">
        <f t="shared" si="4"/>
        <v>242318</v>
      </c>
    </row>
    <row r="21" ht="15.75" customHeight="1">
      <c r="A21" s="142" t="s">
        <v>201</v>
      </c>
    </row>
    <row r="22" ht="15.75" customHeight="1">
      <c r="A22" s="142" t="s">
        <v>202</v>
      </c>
    </row>
    <row r="23" ht="15.75" customHeight="1">
      <c r="A23" s="142" t="s">
        <v>203</v>
      </c>
    </row>
    <row r="24" ht="15.75" customHeight="1">
      <c r="A24" s="142" t="s">
        <v>204</v>
      </c>
    </row>
    <row r="25" ht="15.75" customHeight="1">
      <c r="A25" s="142" t="s">
        <v>205</v>
      </c>
    </row>
    <row r="26" ht="15.75" customHeight="1">
      <c r="A26" s="143"/>
    </row>
    <row r="27" ht="15.75" customHeight="1">
      <c r="A27" s="100" t="s">
        <v>11</v>
      </c>
    </row>
    <row r="28" ht="15.75" customHeight="1">
      <c r="A28" s="21" t="s">
        <v>12</v>
      </c>
    </row>
    <row r="29" ht="15.75" customHeight="1">
      <c r="A29" s="21" t="s">
        <v>13</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3:A4"/>
    <mergeCell ref="B3:C3"/>
    <mergeCell ref="D3:D4"/>
    <mergeCell ref="E3:F3"/>
    <mergeCell ref="G3:G4"/>
    <mergeCell ref="H3:H4"/>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6.86"/>
    <col customWidth="1" min="2" max="2" width="17.86"/>
    <col customWidth="1" min="3" max="3" width="14.0"/>
    <col customWidth="1" min="4" max="4" width="13.57"/>
    <col customWidth="1" min="5" max="6" width="12.14"/>
    <col customWidth="1" min="7" max="26" width="17.29"/>
  </cols>
  <sheetData>
    <row r="1">
      <c r="A1" s="1" t="s">
        <v>206</v>
      </c>
      <c r="B1" s="5"/>
      <c r="C1" s="5"/>
      <c r="D1" s="3" t="s">
        <v>1</v>
      </c>
    </row>
    <row r="2">
      <c r="A2" s="5"/>
      <c r="B2" s="5"/>
      <c r="C2" s="5"/>
      <c r="D2" s="5"/>
    </row>
    <row r="3">
      <c r="A3" s="96" t="s">
        <v>207</v>
      </c>
      <c r="B3" s="17" t="s">
        <v>38</v>
      </c>
      <c r="C3" s="17" t="s">
        <v>39</v>
      </c>
      <c r="D3" s="96" t="s">
        <v>89</v>
      </c>
    </row>
    <row r="4">
      <c r="A4" s="144" t="s">
        <v>208</v>
      </c>
      <c r="B4" s="8">
        <v>250192.0</v>
      </c>
      <c r="C4" s="8">
        <v>182352.0</v>
      </c>
      <c r="D4" s="8">
        <f t="shared" ref="D4:D18" si="1">+B4+C4</f>
        <v>432544</v>
      </c>
    </row>
    <row r="5">
      <c r="A5" s="144" t="s">
        <v>209</v>
      </c>
      <c r="B5" s="8">
        <v>12080.0</v>
      </c>
      <c r="C5" s="8">
        <v>7501.0</v>
      </c>
      <c r="D5" s="8">
        <f t="shared" si="1"/>
        <v>19581</v>
      </c>
    </row>
    <row r="6">
      <c r="A6" s="144" t="s">
        <v>210</v>
      </c>
      <c r="B6" s="8">
        <v>82.0</v>
      </c>
      <c r="C6" s="8">
        <v>9357.0</v>
      </c>
      <c r="D6" s="8">
        <f t="shared" si="1"/>
        <v>9439</v>
      </c>
    </row>
    <row r="7">
      <c r="A7" s="144" t="s">
        <v>211</v>
      </c>
      <c r="B7" s="8">
        <v>2297.0</v>
      </c>
      <c r="C7" s="8">
        <v>4875.0</v>
      </c>
      <c r="D7" s="8">
        <f t="shared" si="1"/>
        <v>7172</v>
      </c>
    </row>
    <row r="8">
      <c r="A8" s="144" t="s">
        <v>212</v>
      </c>
      <c r="B8" s="8">
        <v>1283.0</v>
      </c>
      <c r="C8" s="8">
        <v>3352.0</v>
      </c>
      <c r="D8" s="8">
        <f t="shared" si="1"/>
        <v>4635</v>
      </c>
    </row>
    <row r="9">
      <c r="A9" s="144" t="s">
        <v>213</v>
      </c>
      <c r="B9" s="8">
        <v>515.0</v>
      </c>
      <c r="C9" s="8">
        <v>2695.0</v>
      </c>
      <c r="D9" s="8">
        <f t="shared" si="1"/>
        <v>3210</v>
      </c>
    </row>
    <row r="10">
      <c r="A10" s="144" t="s">
        <v>214</v>
      </c>
      <c r="B10" s="8">
        <v>1916.0</v>
      </c>
      <c r="C10" s="8">
        <v>645.0</v>
      </c>
      <c r="D10" s="8">
        <f t="shared" si="1"/>
        <v>2561</v>
      </c>
    </row>
    <row r="11">
      <c r="A11" s="144" t="s">
        <v>215</v>
      </c>
      <c r="B11" s="8">
        <v>347.0</v>
      </c>
      <c r="C11" s="8">
        <v>2151.0</v>
      </c>
      <c r="D11" s="8">
        <f t="shared" si="1"/>
        <v>2498</v>
      </c>
    </row>
    <row r="12">
      <c r="A12" s="144" t="s">
        <v>216</v>
      </c>
      <c r="B12" s="8">
        <v>597.0</v>
      </c>
      <c r="C12" s="8">
        <v>728.0</v>
      </c>
      <c r="D12" s="8">
        <f t="shared" si="1"/>
        <v>1325</v>
      </c>
    </row>
    <row r="13">
      <c r="A13" s="144" t="s">
        <v>217</v>
      </c>
      <c r="B13" s="8">
        <v>729.0</v>
      </c>
      <c r="C13" s="8">
        <v>575.0</v>
      </c>
      <c r="D13" s="8">
        <f t="shared" si="1"/>
        <v>1304</v>
      </c>
    </row>
    <row r="14">
      <c r="A14" s="144" t="s">
        <v>218</v>
      </c>
      <c r="B14" s="8">
        <v>47.0</v>
      </c>
      <c r="C14" s="8">
        <v>1209.0</v>
      </c>
      <c r="D14" s="8">
        <f t="shared" si="1"/>
        <v>1256</v>
      </c>
    </row>
    <row r="15">
      <c r="A15" s="144" t="s">
        <v>219</v>
      </c>
      <c r="B15" s="8">
        <v>328.0</v>
      </c>
      <c r="C15" s="8">
        <v>881.0</v>
      </c>
      <c r="D15" s="8">
        <f t="shared" si="1"/>
        <v>1209</v>
      </c>
    </row>
    <row r="16">
      <c r="A16" s="144" t="s">
        <v>220</v>
      </c>
      <c r="B16" s="8">
        <v>169.0</v>
      </c>
      <c r="C16" s="8">
        <v>224.0</v>
      </c>
      <c r="D16" s="8">
        <f t="shared" si="1"/>
        <v>393</v>
      </c>
    </row>
    <row r="17">
      <c r="A17" s="144" t="s">
        <v>221</v>
      </c>
      <c r="B17" s="8">
        <v>39.0</v>
      </c>
      <c r="C17" s="8">
        <v>174.0</v>
      </c>
      <c r="D17" s="8">
        <f t="shared" si="1"/>
        <v>213</v>
      </c>
    </row>
    <row r="18">
      <c r="A18" s="144" t="s">
        <v>222</v>
      </c>
      <c r="B18" s="8">
        <v>7.0</v>
      </c>
      <c r="C18" s="8">
        <v>6.0</v>
      </c>
      <c r="D18" s="8">
        <f t="shared" si="1"/>
        <v>13</v>
      </c>
    </row>
    <row r="19">
      <c r="A19" s="145" t="s">
        <v>56</v>
      </c>
      <c r="B19" s="13">
        <f t="shared" ref="B19:D19" si="2">SUM(B4:B18)</f>
        <v>270628</v>
      </c>
      <c r="C19" s="13">
        <f t="shared" si="2"/>
        <v>216725</v>
      </c>
      <c r="D19" s="13">
        <f t="shared" si="2"/>
        <v>487353</v>
      </c>
    </row>
    <row r="20">
      <c r="A20" s="23"/>
      <c r="B20" s="23"/>
      <c r="C20" s="23"/>
      <c r="D20" s="23"/>
    </row>
    <row r="21" ht="15.75" customHeight="1">
      <c r="A21" s="130" t="s">
        <v>11</v>
      </c>
      <c r="B21" s="5"/>
      <c r="C21" s="5"/>
      <c r="D21" s="5"/>
    </row>
    <row r="22" ht="15.75" customHeight="1">
      <c r="A22" s="21" t="s">
        <v>12</v>
      </c>
      <c r="B22" s="5"/>
      <c r="C22" s="5"/>
      <c r="D22" s="5"/>
    </row>
    <row r="23" ht="15.75" customHeight="1">
      <c r="A23" s="21" t="s">
        <v>13</v>
      </c>
      <c r="B23" s="5"/>
      <c r="C23" s="5"/>
      <c r="D23" s="5"/>
    </row>
    <row r="24" ht="15.75" customHeight="1">
      <c r="A24" s="130" t="s">
        <v>178</v>
      </c>
      <c r="B24" s="23"/>
      <c r="C24" s="23"/>
      <c r="D24" s="23"/>
    </row>
    <row r="25" ht="15.75" customHeight="1"/>
    <row r="26" ht="15.75" customHeight="1">
      <c r="A26" s="146" t="s">
        <v>223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29"/>
    <col customWidth="1" min="2" max="3" width="14.71"/>
    <col customWidth="1" min="4" max="4" width="16.0"/>
    <col customWidth="1" min="5" max="5" width="11.29"/>
    <col customWidth="1" min="6" max="6" width="9.86"/>
    <col customWidth="1" min="7" max="7" width="9.14"/>
    <col customWidth="1" min="8" max="8" width="7.57"/>
    <col customWidth="1" min="9" max="9" width="14.57"/>
    <col customWidth="1" min="10" max="10" width="15.57"/>
    <col customWidth="1" min="11" max="11" width="13.0"/>
    <col customWidth="1" min="12" max="12" width="10.71"/>
    <col customWidth="1" min="13" max="26" width="17.29"/>
  </cols>
  <sheetData>
    <row r="1">
      <c r="A1" s="1" t="s">
        <v>57</v>
      </c>
      <c r="B1" s="116"/>
      <c r="C1" s="117"/>
      <c r="D1" s="3" t="s">
        <v>1</v>
      </c>
      <c r="E1" s="117"/>
      <c r="F1" s="117"/>
      <c r="G1" s="117"/>
      <c r="H1" s="117"/>
      <c r="I1" s="117"/>
      <c r="J1" s="117"/>
      <c r="K1" s="117"/>
      <c r="L1" s="117"/>
    </row>
    <row r="2">
      <c r="A2" s="147"/>
      <c r="B2" s="117"/>
      <c r="C2" s="117"/>
      <c r="D2" s="117"/>
      <c r="E2" s="117"/>
      <c r="F2" s="117"/>
      <c r="G2" s="117"/>
      <c r="H2" s="117"/>
      <c r="I2" s="117"/>
      <c r="J2" s="117"/>
      <c r="K2" s="117"/>
      <c r="L2" s="117"/>
    </row>
    <row r="3">
      <c r="A3" s="16" t="s">
        <v>113</v>
      </c>
      <c r="B3" s="102" t="s">
        <v>48</v>
      </c>
      <c r="C3" s="102" t="s">
        <v>45</v>
      </c>
      <c r="D3" s="102" t="s">
        <v>44</v>
      </c>
      <c r="E3" s="102" t="s">
        <v>47</v>
      </c>
      <c r="F3" s="102" t="s">
        <v>43</v>
      </c>
      <c r="G3" s="102" t="s">
        <v>49</v>
      </c>
      <c r="H3" s="102" t="s">
        <v>50</v>
      </c>
      <c r="I3" s="102" t="s">
        <v>52</v>
      </c>
      <c r="J3" s="102" t="s">
        <v>51</v>
      </c>
      <c r="K3" s="102" t="s">
        <v>55</v>
      </c>
      <c r="L3" s="102" t="s">
        <v>56</v>
      </c>
    </row>
    <row r="4">
      <c r="A4" s="11" t="s">
        <v>224</v>
      </c>
      <c r="B4" s="51">
        <v>21195.0</v>
      </c>
      <c r="C4" s="51">
        <v>4668.0</v>
      </c>
      <c r="D4" s="51">
        <v>3157.0</v>
      </c>
      <c r="E4" s="51">
        <v>3630.0</v>
      </c>
      <c r="F4" s="51">
        <v>3424.0</v>
      </c>
      <c r="G4" s="51">
        <v>1471.0</v>
      </c>
      <c r="H4" s="51">
        <v>1057.0</v>
      </c>
      <c r="I4" s="51">
        <v>611.0</v>
      </c>
      <c r="J4" s="51">
        <v>153.0</v>
      </c>
      <c r="K4" s="51"/>
      <c r="L4" s="51">
        <v>39366.0</v>
      </c>
    </row>
    <row r="5">
      <c r="A5" s="11" t="s">
        <v>119</v>
      </c>
      <c r="B5" s="51">
        <v>5435.0</v>
      </c>
      <c r="C5" s="51">
        <v>1112.0</v>
      </c>
      <c r="D5" s="51">
        <v>824.0</v>
      </c>
      <c r="E5" s="51">
        <v>791.0</v>
      </c>
      <c r="F5" s="51">
        <v>570.0</v>
      </c>
      <c r="G5" s="51">
        <v>322.0</v>
      </c>
      <c r="H5" s="51">
        <v>275.0</v>
      </c>
      <c r="I5" s="51">
        <v>249.0</v>
      </c>
      <c r="J5" s="51">
        <v>52.0</v>
      </c>
      <c r="K5" s="51">
        <v>2.0</v>
      </c>
      <c r="L5" s="51">
        <v>9632.0</v>
      </c>
    </row>
    <row r="6">
      <c r="A6" s="11" t="s">
        <v>120</v>
      </c>
      <c r="B6" s="51">
        <v>21636.0</v>
      </c>
      <c r="C6" s="51">
        <v>2657.0</v>
      </c>
      <c r="D6" s="51">
        <v>2268.0</v>
      </c>
      <c r="E6" s="51">
        <v>2228.0</v>
      </c>
      <c r="F6" s="51">
        <v>1588.0</v>
      </c>
      <c r="G6" s="51">
        <v>855.0</v>
      </c>
      <c r="H6" s="51">
        <v>706.0</v>
      </c>
      <c r="I6" s="51">
        <v>445.0</v>
      </c>
      <c r="J6" s="51">
        <v>193.0</v>
      </c>
      <c r="K6" s="51"/>
      <c r="L6" s="51">
        <v>32576.0</v>
      </c>
    </row>
    <row r="7">
      <c r="A7" s="11" t="s">
        <v>225</v>
      </c>
      <c r="B7" s="51">
        <v>62882.0</v>
      </c>
      <c r="C7" s="51">
        <v>10660.0</v>
      </c>
      <c r="D7" s="51">
        <v>11901.0</v>
      </c>
      <c r="E7" s="51">
        <v>9646.0</v>
      </c>
      <c r="F7" s="51">
        <v>6366.0</v>
      </c>
      <c r="G7" s="51">
        <v>4050.0</v>
      </c>
      <c r="H7" s="51">
        <v>3302.0</v>
      </c>
      <c r="I7" s="51">
        <v>994.0</v>
      </c>
      <c r="J7" s="51">
        <v>456.0</v>
      </c>
      <c r="K7" s="51">
        <v>5.0</v>
      </c>
      <c r="L7" s="51">
        <v>110262.0</v>
      </c>
    </row>
    <row r="8">
      <c r="A8" s="11" t="s">
        <v>122</v>
      </c>
      <c r="B8" s="51">
        <v>69648.0</v>
      </c>
      <c r="C8" s="51">
        <v>16347.0</v>
      </c>
      <c r="D8" s="51">
        <v>9994.0</v>
      </c>
      <c r="E8" s="51">
        <v>12068.0</v>
      </c>
      <c r="F8" s="51">
        <v>7321.0</v>
      </c>
      <c r="G8" s="51">
        <v>4603.0</v>
      </c>
      <c r="H8" s="51">
        <v>3806.0</v>
      </c>
      <c r="I8" s="51">
        <v>1293.0</v>
      </c>
      <c r="J8" s="51">
        <v>620.0</v>
      </c>
      <c r="K8" s="51">
        <v>2.0</v>
      </c>
      <c r="L8" s="51">
        <v>125702.0</v>
      </c>
    </row>
    <row r="9">
      <c r="A9" s="11" t="s">
        <v>123</v>
      </c>
      <c r="B9" s="51">
        <v>24350.0</v>
      </c>
      <c r="C9" s="51">
        <v>3716.0</v>
      </c>
      <c r="D9" s="51">
        <v>3981.0</v>
      </c>
      <c r="E9" s="51">
        <v>3602.0</v>
      </c>
      <c r="F9" s="51">
        <v>2722.0</v>
      </c>
      <c r="G9" s="51">
        <v>1374.0</v>
      </c>
      <c r="H9" s="51">
        <v>990.0</v>
      </c>
      <c r="I9" s="51">
        <v>479.0</v>
      </c>
      <c r="J9" s="51">
        <v>164.0</v>
      </c>
      <c r="K9" s="51">
        <v>1.0</v>
      </c>
      <c r="L9" s="51">
        <v>41379.0</v>
      </c>
    </row>
    <row r="10">
      <c r="A10" s="11" t="s">
        <v>124</v>
      </c>
      <c r="B10" s="51">
        <v>97521.0</v>
      </c>
      <c r="C10" s="51">
        <v>23243.0</v>
      </c>
      <c r="D10" s="51">
        <v>18020.0</v>
      </c>
      <c r="E10" s="51">
        <v>16407.0</v>
      </c>
      <c r="F10" s="51">
        <v>11584.0</v>
      </c>
      <c r="G10" s="51">
        <v>7181.0</v>
      </c>
      <c r="H10" s="51">
        <v>4529.0</v>
      </c>
      <c r="I10" s="51">
        <v>1688.0</v>
      </c>
      <c r="J10" s="51">
        <v>705.0</v>
      </c>
      <c r="K10" s="51">
        <v>7.0</v>
      </c>
      <c r="L10" s="51">
        <v>180885.0</v>
      </c>
    </row>
    <row r="11">
      <c r="A11" s="11" t="s">
        <v>125</v>
      </c>
      <c r="B11" s="51">
        <v>91311.0</v>
      </c>
      <c r="C11" s="51">
        <v>21080.0</v>
      </c>
      <c r="D11" s="51">
        <v>18139.0</v>
      </c>
      <c r="E11" s="51">
        <v>13933.0</v>
      </c>
      <c r="F11" s="51">
        <v>12251.0</v>
      </c>
      <c r="G11" s="51">
        <v>6346.0</v>
      </c>
      <c r="H11" s="51">
        <v>4772.0</v>
      </c>
      <c r="I11" s="51">
        <v>2091.0</v>
      </c>
      <c r="J11" s="51">
        <v>701.0</v>
      </c>
      <c r="K11" s="51">
        <v>6.0</v>
      </c>
      <c r="L11" s="51">
        <v>170630.0</v>
      </c>
    </row>
    <row r="12">
      <c r="A12" s="11" t="s">
        <v>226</v>
      </c>
      <c r="B12" s="51">
        <v>17416.0</v>
      </c>
      <c r="C12" s="51">
        <v>3138.0</v>
      </c>
      <c r="D12" s="51">
        <v>4123.0</v>
      </c>
      <c r="E12" s="51">
        <v>2257.0</v>
      </c>
      <c r="F12" s="51">
        <v>2291.0</v>
      </c>
      <c r="G12" s="51">
        <v>1190.0</v>
      </c>
      <c r="H12" s="51">
        <v>983.0</v>
      </c>
      <c r="I12" s="51">
        <v>475.0</v>
      </c>
      <c r="J12" s="51">
        <v>107.0</v>
      </c>
      <c r="K12" s="51"/>
      <c r="L12" s="51">
        <v>31980.0</v>
      </c>
    </row>
    <row r="13">
      <c r="A13" s="11" t="s">
        <v>227</v>
      </c>
      <c r="B13" s="51">
        <v>50443.0</v>
      </c>
      <c r="C13" s="51">
        <v>13406.0</v>
      </c>
      <c r="D13" s="51">
        <v>11638.0</v>
      </c>
      <c r="E13" s="51">
        <v>7489.0</v>
      </c>
      <c r="F13" s="51">
        <v>8586.0</v>
      </c>
      <c r="G13" s="51">
        <v>3662.0</v>
      </c>
      <c r="H13" s="51">
        <v>3243.0</v>
      </c>
      <c r="I13" s="51">
        <v>1635.0</v>
      </c>
      <c r="J13" s="51">
        <v>484.0</v>
      </c>
      <c r="K13" s="51">
        <v>3.0</v>
      </c>
      <c r="L13" s="51">
        <v>100589.0</v>
      </c>
    </row>
    <row r="14">
      <c r="A14" s="11" t="s">
        <v>128</v>
      </c>
      <c r="B14" s="51">
        <v>58259.0</v>
      </c>
      <c r="C14" s="51">
        <v>18372.0</v>
      </c>
      <c r="D14" s="51">
        <v>15005.0</v>
      </c>
      <c r="E14" s="51">
        <v>11447.0</v>
      </c>
      <c r="F14" s="51">
        <v>10433.0</v>
      </c>
      <c r="G14" s="51">
        <v>5303.0</v>
      </c>
      <c r="H14" s="51">
        <v>4164.0</v>
      </c>
      <c r="I14" s="51">
        <v>2728.0</v>
      </c>
      <c r="J14" s="51">
        <v>725.0</v>
      </c>
      <c r="K14" s="51">
        <v>2.0</v>
      </c>
      <c r="L14" s="51">
        <v>126438.0</v>
      </c>
    </row>
    <row r="15">
      <c r="A15" s="11" t="s">
        <v>129</v>
      </c>
      <c r="B15" s="51">
        <v>8061.0</v>
      </c>
      <c r="C15" s="51">
        <v>1182.0</v>
      </c>
      <c r="D15" s="51">
        <v>917.0</v>
      </c>
      <c r="E15" s="51">
        <v>661.0</v>
      </c>
      <c r="F15" s="51">
        <v>734.0</v>
      </c>
      <c r="G15" s="51">
        <v>401.0</v>
      </c>
      <c r="H15" s="51">
        <v>287.0</v>
      </c>
      <c r="I15" s="51">
        <v>258.0</v>
      </c>
      <c r="J15" s="51">
        <v>40.0</v>
      </c>
      <c r="K15" s="51"/>
      <c r="L15" s="51">
        <v>12541.0</v>
      </c>
    </row>
    <row r="16">
      <c r="A16" s="11" t="s">
        <v>130</v>
      </c>
      <c r="B16" s="51">
        <v>1910.0</v>
      </c>
      <c r="C16" s="51">
        <v>255.0</v>
      </c>
      <c r="D16" s="51">
        <v>270.0</v>
      </c>
      <c r="E16" s="51">
        <v>146.0</v>
      </c>
      <c r="F16" s="51">
        <v>187.0</v>
      </c>
      <c r="G16" s="51">
        <v>111.0</v>
      </c>
      <c r="H16" s="51">
        <v>69.0</v>
      </c>
      <c r="I16" s="51">
        <v>106.0</v>
      </c>
      <c r="J16" s="51">
        <v>16.0</v>
      </c>
      <c r="K16" s="51"/>
      <c r="L16" s="51">
        <v>3070.0</v>
      </c>
    </row>
    <row r="17">
      <c r="A17" s="11" t="s">
        <v>228</v>
      </c>
      <c r="B17" s="51">
        <v>12769.0</v>
      </c>
      <c r="C17" s="51">
        <v>1133.0</v>
      </c>
      <c r="D17" s="51">
        <v>1119.0</v>
      </c>
      <c r="E17" s="51">
        <v>809.0</v>
      </c>
      <c r="F17" s="51">
        <v>849.0</v>
      </c>
      <c r="G17" s="51">
        <v>454.0</v>
      </c>
      <c r="H17" s="51">
        <v>340.0</v>
      </c>
      <c r="I17" s="51">
        <v>369.0</v>
      </c>
      <c r="J17" s="51">
        <v>89.0</v>
      </c>
      <c r="K17" s="51"/>
      <c r="L17" s="51">
        <v>17931.0</v>
      </c>
    </row>
    <row r="18">
      <c r="A18" s="11" t="s">
        <v>132</v>
      </c>
      <c r="B18" s="51">
        <v>7209.0</v>
      </c>
      <c r="C18" s="51">
        <v>861.0</v>
      </c>
      <c r="D18" s="51">
        <v>1306.0</v>
      </c>
      <c r="E18" s="51">
        <v>771.0</v>
      </c>
      <c r="F18" s="51">
        <v>845.0</v>
      </c>
      <c r="G18" s="51">
        <v>408.0</v>
      </c>
      <c r="H18" s="51">
        <v>400.0</v>
      </c>
      <c r="I18" s="51">
        <v>160.0</v>
      </c>
      <c r="J18" s="51">
        <v>45.0</v>
      </c>
      <c r="K18" s="51">
        <v>2.0</v>
      </c>
      <c r="L18" s="51">
        <v>12007.0</v>
      </c>
    </row>
    <row r="19">
      <c r="A19" s="11" t="s">
        <v>133</v>
      </c>
      <c r="B19" s="51">
        <v>15184.0</v>
      </c>
      <c r="C19" s="51">
        <v>1955.0</v>
      </c>
      <c r="D19" s="51">
        <v>2209.0</v>
      </c>
      <c r="E19" s="51">
        <v>1544.0</v>
      </c>
      <c r="F19" s="51">
        <v>1818.0</v>
      </c>
      <c r="G19" s="51">
        <v>801.0</v>
      </c>
      <c r="H19" s="51">
        <v>583.0</v>
      </c>
      <c r="I19" s="51">
        <v>344.0</v>
      </c>
      <c r="J19" s="51">
        <v>121.0</v>
      </c>
      <c r="K19" s="51"/>
      <c r="L19" s="51">
        <v>24559.0</v>
      </c>
    </row>
    <row r="20">
      <c r="A20" s="11" t="s">
        <v>134</v>
      </c>
      <c r="B20" s="51">
        <v>3996.0</v>
      </c>
      <c r="C20" s="51">
        <v>466.0</v>
      </c>
      <c r="D20" s="51">
        <v>374.0</v>
      </c>
      <c r="E20" s="51">
        <v>298.0</v>
      </c>
      <c r="F20" s="51">
        <v>256.0</v>
      </c>
      <c r="G20" s="51">
        <v>143.0</v>
      </c>
      <c r="H20" s="51">
        <v>158.0</v>
      </c>
      <c r="I20" s="51">
        <v>74.0</v>
      </c>
      <c r="J20" s="51">
        <v>24.0</v>
      </c>
      <c r="K20" s="51"/>
      <c r="L20" s="51">
        <v>5789.0</v>
      </c>
    </row>
    <row r="21" ht="15.75" customHeight="1">
      <c r="A21" s="11" t="s">
        <v>135</v>
      </c>
      <c r="B21" s="51">
        <v>58914.0</v>
      </c>
      <c r="C21" s="51">
        <v>10528.0</v>
      </c>
      <c r="D21" s="51">
        <v>10304.0</v>
      </c>
      <c r="E21" s="51">
        <v>9931.0</v>
      </c>
      <c r="F21" s="51">
        <v>6403.0</v>
      </c>
      <c r="G21" s="51">
        <v>3946.0</v>
      </c>
      <c r="H21" s="51">
        <v>3119.0</v>
      </c>
      <c r="I21" s="51">
        <v>1259.0</v>
      </c>
      <c r="J21" s="51">
        <v>443.0</v>
      </c>
      <c r="K21" s="51">
        <v>2.0</v>
      </c>
      <c r="L21" s="51">
        <v>104849.0</v>
      </c>
    </row>
    <row r="22" ht="15.75" customHeight="1">
      <c r="A22" s="11" t="s">
        <v>229</v>
      </c>
      <c r="B22" s="51">
        <v>116616.0</v>
      </c>
      <c r="C22" s="51">
        <v>21851.0</v>
      </c>
      <c r="D22" s="51">
        <v>20243.0</v>
      </c>
      <c r="E22" s="51">
        <v>23018.0</v>
      </c>
      <c r="F22" s="51">
        <v>12662.0</v>
      </c>
      <c r="G22" s="51">
        <v>8893.0</v>
      </c>
      <c r="H22" s="51">
        <v>5908.0</v>
      </c>
      <c r="I22" s="51">
        <v>2609.0</v>
      </c>
      <c r="J22" s="51">
        <v>1190.0</v>
      </c>
      <c r="K22" s="51">
        <v>6.0</v>
      </c>
      <c r="L22" s="51">
        <v>212996.0</v>
      </c>
    </row>
    <row r="23" ht="15.75" customHeight="1">
      <c r="A23" s="11" t="s">
        <v>137</v>
      </c>
      <c r="B23" s="51">
        <v>1227.0</v>
      </c>
      <c r="C23" s="51">
        <v>87.0</v>
      </c>
      <c r="D23" s="51">
        <v>21.0</v>
      </c>
      <c r="E23" s="51">
        <v>21.0</v>
      </c>
      <c r="F23" s="51">
        <v>22.0</v>
      </c>
      <c r="G23" s="51">
        <v>16.0</v>
      </c>
      <c r="H23" s="51">
        <v>10.0</v>
      </c>
      <c r="I23" s="51">
        <v>5.0</v>
      </c>
      <c r="J23" s="51">
        <v>1.0</v>
      </c>
      <c r="K23" s="51"/>
      <c r="L23" s="51">
        <v>1410.0</v>
      </c>
    </row>
    <row r="24" ht="15.75" customHeight="1">
      <c r="A24" s="11" t="s">
        <v>230</v>
      </c>
      <c r="B24" s="51">
        <v>62242.0</v>
      </c>
      <c r="C24" s="51">
        <v>62878.0</v>
      </c>
      <c r="D24" s="51">
        <v>55699.0</v>
      </c>
      <c r="E24" s="51">
        <v>64822.0</v>
      </c>
      <c r="F24" s="51">
        <v>52197.0</v>
      </c>
      <c r="G24" s="51">
        <v>51369.0</v>
      </c>
      <c r="H24" s="51">
        <v>21574.0</v>
      </c>
      <c r="I24" s="51">
        <v>8811.0</v>
      </c>
      <c r="J24" s="51">
        <v>1329.0</v>
      </c>
      <c r="K24" s="51">
        <v>29.0</v>
      </c>
      <c r="L24" s="51">
        <v>380950.0</v>
      </c>
    </row>
    <row r="25" ht="15.75" customHeight="1">
      <c r="A25" s="12" t="s">
        <v>56</v>
      </c>
      <c r="B25" s="148">
        <v>808224.0</v>
      </c>
      <c r="C25" s="148">
        <v>219595.0</v>
      </c>
      <c r="D25" s="148">
        <v>191512.0</v>
      </c>
      <c r="E25" s="148">
        <v>185519.0</v>
      </c>
      <c r="F25" s="148">
        <v>143109.0</v>
      </c>
      <c r="G25" s="148">
        <v>102899.0</v>
      </c>
      <c r="H25" s="148">
        <v>60275.0</v>
      </c>
      <c r="I25" s="148">
        <v>26683.0</v>
      </c>
      <c r="J25" s="148">
        <v>7658.0</v>
      </c>
      <c r="K25" s="148">
        <v>67.0</v>
      </c>
      <c r="L25" s="148">
        <v>1745541.0</v>
      </c>
    </row>
    <row r="26" ht="15.75" customHeight="1">
      <c r="A26" s="23"/>
      <c r="B26" s="117"/>
      <c r="C26" s="117"/>
      <c r="D26" s="117"/>
      <c r="E26" s="117"/>
      <c r="F26" s="117"/>
      <c r="G26" s="117"/>
      <c r="H26" s="117"/>
      <c r="I26" s="117"/>
      <c r="J26" s="117"/>
      <c r="K26" s="117"/>
      <c r="L26" s="117"/>
    </row>
    <row r="27" ht="15.75" customHeight="1">
      <c r="A27" s="130" t="s">
        <v>11</v>
      </c>
      <c r="B27" s="117"/>
      <c r="C27" s="117"/>
      <c r="D27" s="117"/>
      <c r="E27" s="117" t="s">
        <v>231</v>
      </c>
      <c r="F27" s="117"/>
      <c r="G27" s="117"/>
      <c r="H27" s="117"/>
      <c r="I27" s="117"/>
      <c r="J27" s="117"/>
      <c r="K27" s="117"/>
      <c r="L27" s="117"/>
    </row>
    <row r="28" ht="15.75" customHeight="1">
      <c r="A28" s="21" t="s">
        <v>13</v>
      </c>
      <c r="B28" s="23"/>
      <c r="C28" s="23"/>
      <c r="D28" s="23"/>
      <c r="E28" s="23"/>
      <c r="F28" s="23"/>
      <c r="G28" s="23"/>
      <c r="H28" s="23"/>
      <c r="I28" s="23"/>
      <c r="J28" s="23"/>
      <c r="K28" s="23"/>
      <c r="L28" s="23"/>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