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285" windowWidth="15960" windowHeight="9465" tabRatio="763" activeTab="3"/>
  </bookViews>
  <sheets>
    <sheet name="Metas inversión (segplan)" sheetId="1" r:id="rId1"/>
    <sheet name="Actividades inversión (segplan)" sheetId="2" r:id="rId2"/>
    <sheet name="Metas gestión" sheetId="3" r:id="rId3"/>
    <sheet name="Actividades gestión" sheetId="4" r:id="rId4"/>
  </sheets>
  <definedNames>
    <definedName name="_xlnm._FilterDatabase" localSheetId="3" hidden="1">'Actividades gestión'!$A$3:$V$3</definedName>
    <definedName name="_xlnm.Print_Area" localSheetId="2">'Metas gestión'!#REF!</definedName>
    <definedName name="_xlnm.Print_Area" localSheetId="0">'Metas inversión (segplan)'!#REF!</definedName>
  </definedNames>
  <calcPr fullCalcOnLoad="1"/>
</workbook>
</file>

<file path=xl/comments3.xml><?xml version="1.0" encoding="utf-8"?>
<comments xmlns="http://schemas.openxmlformats.org/spreadsheetml/2006/main">
  <authors>
    <author>amcardenas</author>
  </authors>
  <commentList>
    <comment ref="AC5" authorId="0">
      <text>
        <r>
          <rPr>
            <b/>
            <sz val="9"/>
            <rFont val="Tahoma"/>
            <family val="2"/>
          </rPr>
          <t>amcardenas:</t>
        </r>
        <r>
          <rPr>
            <sz val="9"/>
            <rFont val="Tahoma"/>
            <family val="2"/>
          </rPr>
          <t xml:space="preserve">
se debe ingresar las acciones desarrolladas que se tuvieron con respecto a la meta, no se debe ingresar el detalle de las tareas.</t>
        </r>
      </text>
    </comment>
    <comment ref="AD5" authorId="0">
      <text>
        <r>
          <rPr>
            <b/>
            <sz val="9"/>
            <rFont val="Tahoma"/>
            <family val="2"/>
          </rPr>
          <t>amcardenas:</t>
        </r>
        <r>
          <rPr>
            <sz val="9"/>
            <rFont val="Tahoma"/>
            <family val="2"/>
          </rPr>
          <t xml:space="preserve">
estos son cuantitativo y cualitativos pueden ser acumulativos, son los productos de la Dirección
</t>
        </r>
      </text>
    </comment>
    <comment ref="AE5" authorId="0">
      <text>
        <r>
          <rPr>
            <b/>
            <sz val="9"/>
            <rFont val="Tahoma"/>
            <family val="2"/>
          </rPr>
          <t>amcardenas:</t>
        </r>
        <r>
          <rPr>
            <sz val="9"/>
            <rFont val="Tahoma"/>
            <family val="2"/>
          </rPr>
          <t xml:space="preserve">
se refiere al impacto que los logros  han tenido, también pueden ser cualitativos o cuantitativos. Estos también son acumulativos.</t>
        </r>
      </text>
    </comment>
    <comment ref="AF5" authorId="0">
      <text>
        <r>
          <rPr>
            <b/>
            <sz val="9"/>
            <rFont val="Tahoma"/>
            <family val="2"/>
          </rPr>
          <t>amcardenas:</t>
        </r>
        <r>
          <rPr>
            <sz val="9"/>
            <rFont val="Tahoma"/>
            <family val="2"/>
          </rPr>
          <t xml:space="preserve">
Se refiere  a inconvenientes que se han presentado para el cumplimiento de las metas, adicionalmente que por cada  dificultan se debe plantear una solución</t>
        </r>
      </text>
    </comment>
    <comment ref="AG5" authorId="0">
      <text>
        <r>
          <rPr>
            <b/>
            <sz val="9"/>
            <rFont val="Tahoma"/>
            <family val="2"/>
          </rPr>
          <t>amcardenas:</t>
        </r>
        <r>
          <rPr>
            <sz val="9"/>
            <rFont val="Tahoma"/>
            <family val="2"/>
          </rPr>
          <t xml:space="preserve">
hay alguna se ingresa en esta casilla</t>
        </r>
      </text>
    </comment>
    <comment ref="V6" authorId="0">
      <text>
        <r>
          <rPr>
            <b/>
            <sz val="9"/>
            <rFont val="Tahoma"/>
            <family val="2"/>
          </rPr>
          <t>amcardenas:</t>
        </r>
        <r>
          <rPr>
            <sz val="9"/>
            <rFont val="Tahoma"/>
            <family val="2"/>
          </rPr>
          <t xml:space="preserve">
Programado, en  lo ejecutado se ingresa el avance cuantitativo que se ha logrado, para este caso seria de enero y febrero  por cada meta.</t>
        </r>
      </text>
    </comment>
  </commentList>
</comments>
</file>

<file path=xl/comments4.xml><?xml version="1.0" encoding="utf-8"?>
<comments xmlns="http://schemas.openxmlformats.org/spreadsheetml/2006/main">
  <authors>
    <author>amcardenas</author>
    <author>mmoreno</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 ref="S62" authorId="1">
      <text>
        <r>
          <rPr>
            <sz val="11"/>
            <rFont val="Tahoma"/>
            <family val="2"/>
          </rPr>
          <t>El objetivo es cumplir el 100% durante cada trimestre.</t>
        </r>
      </text>
    </comment>
    <comment ref="S64" authorId="1">
      <text>
        <r>
          <rPr>
            <sz val="11"/>
            <rFont val="Tahoma"/>
            <family val="2"/>
          </rPr>
          <t>El objetivo es cumplir el 100% durante cada trimestre.</t>
        </r>
      </text>
    </comment>
  </commentList>
</comments>
</file>

<file path=xl/sharedStrings.xml><?xml version="1.0" encoding="utf-8"?>
<sst xmlns="http://schemas.openxmlformats.org/spreadsheetml/2006/main" count="668" uniqueCount="238">
  <si>
    <t>VALOR MAGNITUD</t>
  </si>
  <si>
    <t>ACCIONES DESARROLLADAS</t>
  </si>
  <si>
    <t>OBSERVACIONES</t>
  </si>
  <si>
    <t>CONSOLIDADO BOGOTÁ (ACTIVIDADES)</t>
  </si>
  <si>
    <t>Prioritaria Plan de Desarrollo Bogotá Humana [Incluida en el Acuerdo 489 de 2012]</t>
  </si>
  <si>
    <t xml:space="preserve">Plan Territorial de Salud </t>
  </si>
  <si>
    <t xml:space="preserve">Funcionamiento o Gestión </t>
  </si>
  <si>
    <t>Nombre del Indicador</t>
  </si>
  <si>
    <t>DETALLE DE LA ACTIVIDAD</t>
  </si>
  <si>
    <t>DETALLE DE LA META</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</si>
  <si>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</si>
  <si>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</si>
  <si>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</si>
  <si>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</si>
  <si>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</si>
  <si>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</si>
  <si>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</si>
  <si>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</si>
  <si>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CLASIFICACIÓN DE LA ACTIVIDAD</t>
  </si>
  <si>
    <t xml:space="preserve">Objetivo Plan Estrategico de la Entidad </t>
  </si>
  <si>
    <t>Prestación y Desarrollo de Servicios de Salud</t>
  </si>
  <si>
    <t>Territorios saludables y red de salud para la vida desde la diversidad</t>
  </si>
  <si>
    <t>Fortalecer el mejoramiento en la prestación de servicios, la promoción y protección d de la salud, la prevención de la enfermedad y la gestión de sus riesgos a través de un modelo basado en la estrategia de atención primaria en salud, la organización de redes territoriales y la humanización</t>
  </si>
  <si>
    <t>X</t>
  </si>
  <si>
    <t xml:space="preserve">Fortalecer la red pública hospitalaria adscrita a la Secretaría Distrital de Salud, en los tres niveles de complejidad, mediante la modernización de su capacidad instalada, tecnológica y  equipamiento estructural, que permita el mejoramiento de la capacidad resolutiva, la competitividad, la sostenibilidad financiera, la amigabilidad ambiental, la humanización en la prestación de los servicios y que favorezca mejores resultados de la prestación de  servicios salud. </t>
  </si>
  <si>
    <t xml:space="preserve">Avanzar en la primera etapa de la puesta en operación del centro Hospitalario San Juan de Dios materno infantil que incluye: 1. Adecuación del centro de salud UPA San Juan de Dios; 2. Adecuación de las edificaciones actuales hasta donde las normas sobre patrimonio cultural, sismo resistencia y habilitación lo permitan  y 3. Avance en la construcción de nuevas obras. </t>
  </si>
  <si>
    <t>Hospital San Juan de Dios.</t>
  </si>
  <si>
    <t xml:space="preserve"> E01C02OB02P878M01 </t>
  </si>
  <si>
    <t>Desarrollar la gestión administrativa para el desarrollo del proyecto</t>
  </si>
  <si>
    <t xml:space="preserve">Porcentaje  en la la gestión administrativa para el  desarrollo del proyecto </t>
  </si>
  <si>
    <t>Modernización e infraestructura de salud.</t>
  </si>
  <si>
    <t xml:space="preserve"> E01C02OB01P880M09 </t>
  </si>
  <si>
    <t>Ejecutar el 100% del Plan Maestro de Equipamientos en Salud, aprobado y programado para su ejecución en el período de gobierno 2012-2016.</t>
  </si>
  <si>
    <t xml:space="preserve">Generar las condiciones necesarias para la garantía del derecho a la salud de toda la población de Bogotá, a través de la gobernanza y rectoría basada en las políticas publicas concertadas con los diferentes sectores y de la vigilancia y control efectivo del cumplimiento de las obligaciones de los diferentes actores del Sistema General de Seguridad Social en Salud. </t>
  </si>
  <si>
    <t>Componente de Gobernanza y Rectoría</t>
  </si>
  <si>
    <t>Bogotá decide y protege el derecho fundamental a la salud pública</t>
  </si>
  <si>
    <t>Mantener la certificación de Calidad de la Secretaria Distrital de Salud en las normas técnicas NTCGP 1000: 2009 en ISO 9001.</t>
  </si>
  <si>
    <t xml:space="preserve">Implementar el 100% de los Subsistemas que componen el Sistema Integrado de la Gestión a nivel Distrital, al 2016. </t>
  </si>
  <si>
    <t>Gestionar la construcción de un Hospital Universitario para Bogotá</t>
  </si>
  <si>
    <t>Actualizar el plan maestro de equipamiento en salud, acorde al modelo de atenciòn definido y a la red integrada, al 2016</t>
  </si>
  <si>
    <t>Diseñar e implementar la Red Distrital para la atención de personas con enfermedades crónicas (énfasis en diabetes, nefrología, hipertensión y degenerativas). que incluye la conformación del Instituto de Enfermedades Crónicas.</t>
  </si>
  <si>
    <t>Diseño e implementación de la Red Distrital de Salud Mental que incluye una Ciudadela Distrital en salud mental para atención de niños, niñas y adolescentes con consumo de sustancias psicoactivas y enfoque diferencial, al 2016</t>
  </si>
  <si>
    <t xml:space="preserve">Diseño e implementación de la Red Distrital de Atención Integral a Personas con Discapacidad que incluye puesta en funcionamiento de la Clínica Fray Bartolomé de las Casas </t>
  </si>
  <si>
    <t>Crear el Instituto Distrital de Oncología.</t>
  </si>
  <si>
    <t>Gestionar la creación de un Instituto Distrital de Neurociencias.</t>
  </si>
  <si>
    <t>Gestionar la creación de un Instituto Distrital de Tórax y Corazón</t>
  </si>
  <si>
    <t>Poner en marcha 83 Centros de Salud y Desarrollo Humano al 2016.</t>
  </si>
  <si>
    <t>Gestionar la creación de un Instituto Pediátrico Distrital, 2016.</t>
  </si>
  <si>
    <t>Propender por conformar una ESE pública como entidad especializada de trasplante preferencialmente de corazón, hígado, riñón y pulmón.</t>
  </si>
  <si>
    <t>Crear una Unidad de Atención drogodependiente o de desintoxicación para las niñas, niños, las y los adolescentes consumidores de SPA en los diferentes grados de adicción. (Programa de Atención a la infancia, adolescencia y juventud).</t>
  </si>
  <si>
    <t xml:space="preserve"> E01C02OB02P878M02 </t>
  </si>
  <si>
    <t>Generar las condiciones necesarias para la garantía del derecho a la salud de toda la población de Bogotá, a través de la gobernanza y rectoría basada en las políticas publicas concertadas con los diferentes sectores y de la vigilancia y control efectivo del cumplimiento de las obligaciones de los diferentes actores del Sistema General de Seguridad Social en Salud</t>
  </si>
  <si>
    <t xml:space="preserve"> E01C02OB02P880M01 </t>
  </si>
  <si>
    <t>E01C02OB02P880M03</t>
  </si>
  <si>
    <t xml:space="preserve"> E01C02OB01P880M04 </t>
  </si>
  <si>
    <t xml:space="preserve"> E01C02OB01P880M05 </t>
  </si>
  <si>
    <t xml:space="preserve"> E01C02OB01P880M05 5</t>
  </si>
  <si>
    <t>E01C02OB02P880M06</t>
  </si>
  <si>
    <t>Generar las condiciones necesarias para la garantía del derecho a la salud de toda la población de Bogotá, a través de la gobernanza y rectoría basada en las políticas publicas concertadas con los diferentes sectores y de la vigilancia y control efectivo del cumplimiento de las obligaciones de los diferentes actores del Sistema General de Seguridad Social en Saluden la estrategia de atención primaria en salud, la organización de redes territoriales y la humanización</t>
  </si>
  <si>
    <t xml:space="preserve"> E01C02OB02P880M08 </t>
  </si>
  <si>
    <t>E01C02OB01P880M10</t>
  </si>
  <si>
    <t xml:space="preserve"> E01C02OB02P880M11 </t>
  </si>
  <si>
    <t xml:space="preserve"> E01C02OB02P880M12 </t>
  </si>
  <si>
    <t>E01C02OB01P880M02</t>
  </si>
  <si>
    <t xml:space="preserve"> E01C02OB02P878M01A01 </t>
  </si>
  <si>
    <t>Desarrollo y puesta en marcha de la estrategia jurídica y  social para intervencion fisica y funcional y entrega de los bienes al Distrito por parte de los moradores</t>
  </si>
  <si>
    <t xml:space="preserve"> E01C02OB02P878M01A02 </t>
  </si>
  <si>
    <t>Definición del portafolio de servicios y ejecución de las obras por parte de ESE adscrita seleccionada</t>
  </si>
  <si>
    <t xml:space="preserve"> E01C02OB02P878M01A03 </t>
  </si>
  <si>
    <t>Gestión con el Ministerio de Cultura para la formulación de la segunda fase del Plan Especial de Manejo y Protección ( Ley 735 de 2002) para definición de intervención física.</t>
  </si>
  <si>
    <t>E01C02OB02P878M02A01</t>
  </si>
  <si>
    <t>Elaboración de la autoevaluación de estandares del SUH[Sistema Unico de Habilitación]</t>
  </si>
  <si>
    <t xml:space="preserve"> E01C02OB02P878M02A02 </t>
  </si>
  <si>
    <t xml:space="preserve">Gestión  con Unidades Acádemicas para futuras formulaciones de convenios de docencia servicio </t>
  </si>
  <si>
    <t xml:space="preserve">E01C02OB02P880M01A01 </t>
  </si>
  <si>
    <t>Actualización  y reformulación del instrumento urbanístico (Plan Maestro de Equipamientos en Salud - PMES) y  elaboración de los estudios de soporte que requiera</t>
  </si>
  <si>
    <t xml:space="preserve">E01C02OB02P880M01A02 </t>
  </si>
  <si>
    <t>Actualización del sistema de información geográfica y  saneamiento patrimonial para el Plan Maestro de Equipamiento en salud - PMES</t>
  </si>
  <si>
    <t>E01C02OB01P880M02A01</t>
  </si>
  <si>
    <t>Elaboración de estudio de factibilidad para la creación del instituto Enfermedades Crónicas.</t>
  </si>
  <si>
    <t xml:space="preserve">E01C02OB01P880M02A02 </t>
  </si>
  <si>
    <t>Gestión de recursos ante otras fuentes de financiación para la conformación del instituto Enfermedades Crónicas.</t>
  </si>
  <si>
    <t xml:space="preserve">E01C02OB01P880M02A03 </t>
  </si>
  <si>
    <t>Desarrollo de la infraestructura  y dotación requerida para funcionamiento del instituto Enfermedades Crónicas.</t>
  </si>
  <si>
    <t xml:space="preserve">E01C02OB02P880M03A01 </t>
  </si>
  <si>
    <t>Gestión de recursos ante otras fuentes de financiación para la conformación de la red y la Ciudadela Distrital en salud mental</t>
  </si>
  <si>
    <t xml:space="preserve">E01C02OB02P880M03A02 </t>
  </si>
  <si>
    <t xml:space="preserve">Diseño y formulación de los instrumentos urbanísticos  y estudios complementarios que requiera la Ciudadela Distrital en salud mental, </t>
  </si>
  <si>
    <t xml:space="preserve">E01C02OB02P880M03A03 </t>
  </si>
  <si>
    <t>Desarrollo de la infraestructura  y dotación requerida para funcionamiento de la Ciudadela Distrital en salud mental.</t>
  </si>
  <si>
    <t xml:space="preserve">E01C02OB01P880M04A01 </t>
  </si>
  <si>
    <t xml:space="preserve">Desarrollo de la infraestructura  y dotación requerida para la puesta en funcionamiento de la Clínica Fray Bartolomé de las Casas </t>
  </si>
  <si>
    <t xml:space="preserve">E01C02OB01P880M05A01 </t>
  </si>
  <si>
    <t>Elaboración de estudio de factibilidad para la creación del instituto Distrital de Oncología,</t>
  </si>
  <si>
    <t xml:space="preserve">E01C02OB01P880M05A02 </t>
  </si>
  <si>
    <t>Gestión de recursos ante otras fuentes de financiación para la creación Instituto Distrital de Oncología</t>
  </si>
  <si>
    <t xml:space="preserve">E01C02OB01P880M05A03 </t>
  </si>
  <si>
    <t>Desarrollo de la infraestructura  y dotación requerida para la creación del Instituto Distrital de Oncología,</t>
  </si>
  <si>
    <t xml:space="preserve">E01C02OB02P880M06A01 </t>
  </si>
  <si>
    <t>Elaboración de estudio de factibilidad para la creación del instituto Distrital de Neurociencias,</t>
  </si>
  <si>
    <t xml:space="preserve">E01C02OB02P880M06A02 </t>
  </si>
  <si>
    <t>Gestión de recursos ante otras fuentes de financiación para la creación Instituto Distrital de Neurociencias</t>
  </si>
  <si>
    <t xml:space="preserve">E01C02OB02P880M06A03 </t>
  </si>
  <si>
    <t>Desarrollo de la infraestructura  y dotación requerida para la creación del Instituto Distrital de Neurociencias</t>
  </si>
  <si>
    <t xml:space="preserve">E01C02OB02P880M07A01 </t>
  </si>
  <si>
    <t>Elaboración de estudio de factibilidad para la creación del instituto Distrital de Tórax y Corazón.</t>
  </si>
  <si>
    <t xml:space="preserve">E01C02OB02P880M07A02 </t>
  </si>
  <si>
    <t>Gestión de recursos ante otras fuentes de financiación para la creación Instituto Distrital de Tórax y Corazón</t>
  </si>
  <si>
    <t xml:space="preserve">E01C02OB02P880M07A03 </t>
  </si>
  <si>
    <t>Desarrollo de la infraestructura  y dotación requerida para la creación del Instituto Distrital de Tórax y Corazón</t>
  </si>
  <si>
    <t xml:space="preserve">E01C02OB02P880M08A01 </t>
  </si>
  <si>
    <t>Adecuación y remodelación   de infraestructuras pertenecientes a los puntos de atención de la red adscrita a la Secretaría Distrital de Salud de Bogotá D.C.   [Obras en proceso]</t>
  </si>
  <si>
    <t xml:space="preserve">E01C02OB02P880M08A02 </t>
  </si>
  <si>
    <t>Adecuación y remodelación   de infraestructuras pertenecientes a los puntos de atención de la red adscrita a la Secretaría Distrital de Salud de Bogotá D.C.   [Obras culminadas]</t>
  </si>
  <si>
    <t xml:space="preserve">E01C02OB02P880M08A03 </t>
  </si>
  <si>
    <t xml:space="preserve">Dotación de tecnología biomedica   pertenecientes a    los puntos de atención  de la red adscrita a la Secretaría Distrital de Salud de Bogotá D.C.  </t>
  </si>
  <si>
    <t xml:space="preserve">E01C02OB02P880M08A04 </t>
  </si>
  <si>
    <t>Obras nuevas de infraestructura en salud [equipamientos nuevos para la ciudad en proceso]</t>
  </si>
  <si>
    <t xml:space="preserve">E01C02OB02P880M08A05 </t>
  </si>
  <si>
    <t>Obras nuevas de infraestructura en salud  [equipamientos nuevos para la ciudad obras culminadas]</t>
  </si>
  <si>
    <t xml:space="preserve">E01C02OB02P880M08A06 </t>
  </si>
  <si>
    <t>Obras de reforzamiento estructural realizadas en puntos de atención de la red adscrita a la Secretaría Distrital de Salud de Bogotá D.C. [Obras en proceso]</t>
  </si>
  <si>
    <t xml:space="preserve">E01C02OB02P880M08A07 </t>
  </si>
  <si>
    <t>Obras de reforzamiento estructural realizadas en puntos de atención de la red adscrita a la Secretaría Distrital de Salud de Bogotá D.C. [Obras culminadas]</t>
  </si>
  <si>
    <t xml:space="preserve">E01C02OB02P880M08A08 </t>
  </si>
  <si>
    <t xml:space="preserve">Construcción, Reforzamiento, Adecuación, remodelación, dotaciòn y ampliación  de infraestructuras pertenecientes a la Secretaría Distrital de Salud de Bogotá D.C. </t>
  </si>
  <si>
    <t xml:space="preserve">E01C02OB02P880M08A09 </t>
  </si>
  <si>
    <t xml:space="preserve">
Asesoria  y asistencia técnica al desarrollo de la infraestructura física hospitalaria Distrital
</t>
  </si>
  <si>
    <t xml:space="preserve">E01C02OB02P880M08A10 </t>
  </si>
  <si>
    <t xml:space="preserve">Seguimiento y evaluación de la gestión de los proyectos incluidos en el PMES </t>
  </si>
  <si>
    <t xml:space="preserve">E01C02OB01P880M09A01 </t>
  </si>
  <si>
    <t>Gestión de suelo, seguimiento y  evaluación de centros de Salud  y  desarrollo humano</t>
  </si>
  <si>
    <t xml:space="preserve">E01C02OB01P880M09A02 </t>
  </si>
  <si>
    <t>Desarrollo de la infraestructura  y dotación requerida para 
la puesta en marcha de  Centros de Salud y Desarrollo Humano</t>
  </si>
  <si>
    <t xml:space="preserve">E01C02OB01P880M10A01 </t>
  </si>
  <si>
    <t>Gestión de recursos ante otras fuentes de financiación para para la creación de un Instituto Pediátrico Distrital</t>
  </si>
  <si>
    <t xml:space="preserve">E01C02OB01P880M10A02 </t>
  </si>
  <si>
    <t>Desarrollo de la infraestructura  y dotación requerida para la creación de un Instituto Pediátrico Distrital</t>
  </si>
  <si>
    <t xml:space="preserve">E01C02OB02P880M11A01 </t>
  </si>
  <si>
    <t>Elaboración de estudio de factibilidad para la  conformación de una ESE pública como entidad especializada de trasplante preferencialmente de corazón, hígado, riñón y pulmón</t>
  </si>
  <si>
    <t xml:space="preserve">E01C02OB02P880M11A02 </t>
  </si>
  <si>
    <t>Gestión de recursos ante otras fuentes de financiación para conformar una ESE pública como entidad especializada de trasplante preferencialmente de corazón, hígado, riñón y pulmón,</t>
  </si>
  <si>
    <t xml:space="preserve">E01C02OB02P880M11A03 </t>
  </si>
  <si>
    <t>Desarrollo de la infraestructura  y dotación requerida para conformar una ESE pública como entidad especializada de trasplante preferencialmente de corazón, hígado, riñón y pulmón,</t>
  </si>
  <si>
    <t xml:space="preserve">E01C02OB02P880M12A01 </t>
  </si>
  <si>
    <t>Elaboración de estudio de factibilidad para la  Creación de una Unidad de Atención drogodependiente o de desintoxicación para las niñas, niños, las y los adolescentes consumidores de SPA en los diferentes grados de adicción</t>
  </si>
  <si>
    <t xml:space="preserve">E01C02OB02P880M12A02 </t>
  </si>
  <si>
    <t>Gestión de recursos ante otras fuentes de financiación para la creación de una Unidad de Atención drogodependiente o de desintoxicación para las niñas, niños, las y los adolescentes consumidores de SPA en los diferentes grados de adicción</t>
  </si>
  <si>
    <t xml:space="preserve">E01C02OB02P880M12A03 </t>
  </si>
  <si>
    <t>Desarrollo de la infraestructura  y dotación requerida para la creación de una Unidad de Atención drogodependiente o de desintoxicación para las niñas, niños, las y los adolescentes consumidores de SPA en los diferentes grados de adicción</t>
  </si>
  <si>
    <t xml:space="preserve">Porcentaje de avance  de la gestión con el  Ministerio de Cultura para la formulación de la segunda fase del Plan Especial de Manejo y Protección ( Ley 735 de 2002) para definición de intervención física
</t>
  </si>
  <si>
    <t xml:space="preserve">porcentaje de avance de la Gestión  con Unidades Acádemicas para futuras formulaciones de convenios de docencia servicio 
</t>
  </si>
  <si>
    <t xml:space="preserve">Porcentajde de avance en actualización y reformulación del instrumento urbanístico
</t>
  </si>
  <si>
    <t xml:space="preserve">Porcentaje de avance en la actualización del sistema de información geográfica y saneamiento patrimonial para el Plan Maestro de Equipamiento en salud - PMES </t>
  </si>
  <si>
    <t>Porcentaje de avance del estudio de factibilidad para la creación del instituto de Enfermedades Crónicas.</t>
  </si>
  <si>
    <t>Porcentaje de gestión de recursos ante otras fuentes de financiación para la conformación  del instituto de Enfermedades Crónicas.</t>
  </si>
  <si>
    <t>Porcentaje de avance de la infraestructura y dotación requerido para el funcionamiento del instituto de Enfermedades Crónicas.</t>
  </si>
  <si>
    <t xml:space="preserve">Porcentaje de gestión de recursos ante otras fuentes de financiación para la conformación de la red y de la ciudadela de Salud Mental </t>
  </si>
  <si>
    <t xml:space="preserve">Porcentaje de avance en el diseño y formulación de los instrumentos urbanisticos y estudios complementarios que requiera la ciudadela distrital de salud mental </t>
  </si>
  <si>
    <t>Porcentaje de avance de la infraestructura y dotación requerida para funcionamiento de la Ciudadela Distrital en salud mental.(Número de actividades de desarrolladas en el periodo/ Número de actividades  programadas en el periodo multiplicadas por cien)</t>
  </si>
  <si>
    <t>Porcentaje de avance de la infraestructura y dotación requerida para la puesta en funcionamiento d ela clínica Fray Bartolome de las casas</t>
  </si>
  <si>
    <t xml:space="preserve">Porcentaje de avance del  estudio de factibilidad para la creación instituto Distrital de Oncología
</t>
  </si>
  <si>
    <t xml:space="preserve">Porcentaje de gestión de recursos ante otras fuentes de financiación para la creación del Instituto Distrital de Oncología  
</t>
  </si>
  <si>
    <t xml:space="preserve">Porcentaje de avance de la infraestructura y dotación requerida para la creación del instituo distrital de oncologia 
</t>
  </si>
  <si>
    <t xml:space="preserve">Porcentaje de avance del  estudio de factibilidad para la creación instituto Distrital de Neurociencias
</t>
  </si>
  <si>
    <t>Porcentaje de gestión de recursos ante otras fuentes de financiación para la para la creación Instituto Distrital de Neurociencias</t>
  </si>
  <si>
    <t>Porcentaje de avance de la infraestructura y dotación requerida para la creación del Instituto Distrital de Neurociencias,</t>
  </si>
  <si>
    <t xml:space="preserve">Porcentaje de avance del  estudio de factibilidad para la creación instituto Distrital de Tórax y Corazón,,
</t>
  </si>
  <si>
    <t>Porcentaje de gestión de recursos ante otras fuentes de financiación para la para la creación Instituto Distrital de Tórax y Corazón</t>
  </si>
  <si>
    <t>Porcentaje de avance de la infraestructura y dotación requerida para la creación del Instituto Distrital de Tórax y Corazón</t>
  </si>
  <si>
    <t xml:space="preserve">Número de puntos de atención de la red adscrita a la Secretaría Distrital de Salud de Bogotá D.C.  adecuados y remodelados en su infraestructura  (Obras en Proceso)
</t>
  </si>
  <si>
    <t xml:space="preserve">.Número de puntos de atención de la red adscrita a la Secretaría Distrital de Salud de Bogotá D.C. adecuados y remodelados en su infraestructura  (obras en Culminadas)
</t>
  </si>
  <si>
    <t xml:space="preserve">Número de puntos de atención de la red adscrita a la Secretaría Distrital de Salud de Bogotá D.C. apoyados con dotación de tecnología biomedica
</t>
  </si>
  <si>
    <t xml:space="preserve">Número de obras nuevas de infraestructura en salud 
</t>
  </si>
  <si>
    <t xml:space="preserve">Número de obras nuevas de infraestructura en salud (equpamientos nuevos para la ciudad obras culminadas)
</t>
  </si>
  <si>
    <t xml:space="preserve">Número de obras de reforzamiento estructural realizadas en puntos de atención de la red adscrita a la Secretaría Distrital de Salud de Bogotá D.C.(obras en porceso)
</t>
  </si>
  <si>
    <t xml:space="preserve">Número de obras con reforzamiento estructural realizadas en puntos de atención de la red adscrita a la Secretaría Distrital de Salud de Bogotá D.C.(obras culminadas)
</t>
  </si>
  <si>
    <t>Avance en la ejecución de los proyectos de remodelaciones y adecuaciones en infraestructuras pertenecientes a la Secretaría de Salud</t>
  </si>
  <si>
    <t xml:space="preserve">Porcentaje de Avance en la asesoria y asistencia técnica para el desarrollo de la infraestructura física
</t>
  </si>
  <si>
    <t>Porcentaje de avance en el seguimiento y evaluación de la gestión de los proyectos incluiddos en el PMES</t>
  </si>
  <si>
    <t xml:space="preserve">Avance en la ejecución de las asesorias y asistencia tecnica  a la Secretaría de Salud en lo referente al mantenimiento y desarrollo de la infraestructura física (Número de actividades de desarrolladas en el periodo/ Número de actividades  programadas en el periodo multiplicadas por cien)
</t>
  </si>
  <si>
    <t xml:space="preserve">Porcentaje de gestión de recursos ante otras fuentes de financiación para la creación de un Instituto Pediátrico Distrital </t>
  </si>
  <si>
    <t>Porcentaje de avance en el Desarrollo de la infraestructura  y dotación requerida para la creación de un Instituto Pediátrico Distrital</t>
  </si>
  <si>
    <t xml:space="preserve">Porcentaje de avance del  estudio de factibilidad para la  conformación de una ESE pública como entidad especializada de trasplante preferencialmente de corazón, hígado, riñón y pulmón
</t>
  </si>
  <si>
    <t>Porcentaje de gestión de recursos ante otras fuentes de financiación para conformar una ESE pública como entidad especializada de trasplante preferencialmente de corazón, hígado, riñón y pulmón,</t>
  </si>
  <si>
    <t>Porcentaje de avance de la infraestructura y dotación requerida para conformar una ESE pública como entidad especializada de trasplante preferencialmente de corazón, hígado, riñón y pulmón,</t>
  </si>
  <si>
    <t xml:space="preserve">Porcentaje de avance del  estudio de factibilidad para la creaciónde una unidad de atención drogodependiente o de desintoxicación para las niñas, niños, las y los adolescentes consumidores de SPA en los diferentes grados de adicción </t>
  </si>
  <si>
    <t xml:space="preserve">Porcentaje de gestión de recursos ante otras fuentes de financiación  para la creación  de una unidad de atención drogodependiente o de desintoxicación para las niñas, niños, las y los adolescentes consumidores de SPA en los diferentes grados de adicción </t>
  </si>
  <si>
    <t xml:space="preserve">Porcentaje de de avance de la infraestructura y dotación requerida para la creación de una unidad de atención drogodependiente o de desintoxicación para las niñas, niños, las y los adolescentes consumidores de SPA en los diferentes grados de adicción </t>
  </si>
  <si>
    <t xml:space="preserve">porcentaje de avance del proceso  de autoevaluación de estandares del SUH[Sistema Unico de Habilitación]
</t>
  </si>
  <si>
    <r>
      <t>Número de  Centros de Salud y Desarrollo Humano puestos en funcionamiento en el periodo</t>
    </r>
    <r>
      <rPr>
        <sz val="9"/>
        <color indexed="8"/>
        <rFont val="Tahoma"/>
        <family val="2"/>
      </rPr>
      <t xml:space="preserve">
</t>
    </r>
  </si>
  <si>
    <t>Programado 2015</t>
  </si>
  <si>
    <t>Ejecutado
2015</t>
  </si>
  <si>
    <t>-</t>
  </si>
  <si>
    <t>Porcentaje de Avance para el desarrollo y puesta en marcha de la  estrategia socio-juridica</t>
  </si>
  <si>
    <t>porcentaje de avance en la definición del portafolio de servicios y ejecución de obras por parte de ESE adscrita seleccionada</t>
  </si>
  <si>
    <t>Implementar y mantener el sistema integrado de gestión, orientado al logro de la acreditación como dirección territorial de salud, en el marco del mejoramiento continuo.</t>
  </si>
  <si>
    <t>Fortalecimiento de la Gestión y Planeación para la Salud</t>
  </si>
  <si>
    <t xml:space="preserve">Promover la gestión transparente en la Secretaría Distrital de Salud y en las entidades adscritas, mediante el control social, la implementación de estándares superiores de calidad y la implementación de estrategias de lucha contra la corrupción.
 </t>
  </si>
  <si>
    <t>Desarrollar al interior del proceso las actividades tendientes a mantener la certificación del Sistema de Gestión de Calidad de acuerdo con lineamientos y plan de trabajo establecido por la Dirección de Planeación Institucional y Calidad.</t>
  </si>
  <si>
    <t>x</t>
  </si>
  <si>
    <t>Porcentaje de cumplimiento de las actividades para mantener la certificación del Sistema de Gestión de Calidad</t>
  </si>
  <si>
    <t>Seguimiento trimestral</t>
  </si>
  <si>
    <t>Desarrollar al interior del proceso las actividades para implementar el Sistema Integrado de Gestión de acuerdo con lineamientos y plan de trabajo establecido por la Dirección de Planeación Institucional y Calidad.</t>
  </si>
  <si>
    <t>Porcentaje de cumplimiento de las actividades para implementar el Sistema Integrado de Gestión</t>
  </si>
  <si>
    <t>Fecha de diligenciamiento:</t>
  </si>
  <si>
    <t xml:space="preserve">No. </t>
  </si>
  <si>
    <t>Eje Estratégico del Plan de Desarrollo  Bogotá Humana 2012-2016 [Acuerdo 489 de junio de 2012]</t>
  </si>
  <si>
    <t>CLASIFICACIÓN DE LA META</t>
  </si>
  <si>
    <t>Línea de Base</t>
  </si>
  <si>
    <t>VALOR APROPIACION PRESUPUESTAL</t>
  </si>
  <si>
    <t>VALOR EJECUCIÓN PRESUPUESTAL</t>
  </si>
  <si>
    <t>RESERVAS PRESUPUESTALES</t>
  </si>
  <si>
    <t>AVANCES</t>
  </si>
  <si>
    <t>LOGROS</t>
  </si>
  <si>
    <t>RESULTADOS</t>
  </si>
  <si>
    <t>DIFICULTADES Y SOLUCIONES</t>
  </si>
  <si>
    <t>VALOR APROPIACION</t>
  </si>
  <si>
    <t>VALOR PRESUPUESTO</t>
  </si>
  <si>
    <t>Programado</t>
  </si>
  <si>
    <t>Ejecutado</t>
  </si>
  <si>
    <t>INICIAL</t>
  </si>
  <si>
    <t>DEFINITIVA</t>
  </si>
  <si>
    <t>Ejecutado o Comprometido</t>
  </si>
  <si>
    <t>GIROS</t>
  </si>
  <si>
    <t>03</t>
  </si>
  <si>
    <t>"Una Bogotá que defiende y fortalece lo público"</t>
  </si>
  <si>
    <t>% de avance en las etapas para el mantenimiento de la certificación de la SDS</t>
  </si>
  <si>
    <t>% de avance en la  implementación de los subsistemas del sistema integrado de gestión</t>
  </si>
  <si>
    <t>Nombre de la Direción u Oficina:  Dirección Infraestructura y Tecnología</t>
  </si>
  <si>
    <t>No se presentan resultados en el periodo</t>
  </si>
  <si>
    <r>
      <rPr>
        <b/>
        <sz val="10"/>
        <rFont val="Tahoma"/>
        <family val="2"/>
      </rPr>
      <t>Socialización del nuevo mapa de procesos</t>
    </r>
    <r>
      <rPr>
        <sz val="10"/>
        <rFont val="Tahoma"/>
        <family val="2"/>
      </rPr>
      <t xml:space="preserve">
* Se gestionaron los recursos técnológicos y de infraestructura para realizar la socialización del nuevo mapa de procesos quedando definida la sala de juntas de la Subsecretaria de Planeación y Gestión Sectorial para el día 03 de junio de 2015, y cuatro grupos de contratistas para desarrollar la socialización en diferentes horarios para poder contar con la participación de todo el personal.
* El 28 de mayo de 2015 se remite correo a todos los funcionarios de la Dirección de infraestructura y tecnología, con los horarios definidos para socializar el nuevo mapa de procesos en cuatro grupos. Porcentaje programado 10%, porcentaje de avance 10%
Los gestores de calidad de la Subdirección de Planeación y gestión sectorial en coordinación con el referente de la Dirección de Planeación Institucional y Calidad  desarrollaron e implementaron la estrategia de socialización del mapa de procesos que se realizo el 03 de junio de 2015, Porcentaje programado: 50%, porcentaje de avance 50%.
Una vez culminada la socialización del nuevo mapa de procesos se realizo una evaluación sobre la capacitación recibida para verificar la apropiación del conocimiento del mapa de procesos. Porcentaje programado 40%, porcentaje de avance 40%.</t>
    </r>
  </si>
  <si>
    <t>El 06-07-2015 se amite el decreto distrital 263 de 2015 por medio del cual se expropia predio Molinos de laHortua y el Conjunto HSJD como unica forma de solucionar los problemas de propiedad que limitan la posibilidad de inversiones
Se radica el proyecto "Fortalecimiento de la oferta de servicios de salud para la atención materno perinatal en el Instituto Materno Infantil (IMI)" ante el Ministerio de Salud.
Se realizan Obras  de adecuacion y limpieza  en la torre central  del Complejo Hospitalario San Juan de Dios (CHSJD),  En un  30%
La  propuesta para arriendo del edifcio San Roque a la Empresa de Renovación Urbanda ERU, se realizara con recursos administrativos  pero estara sujeta a las nuevas situaciones juridicas generadas por la expropiacion.
Se participó en comité técnico #21  de seguimiento al lan Plan Especial de Manejo y Protección del CHSJD Convenio 1795 de 2013.  Se concerto que la UPA San Juan de Dios queda con uso transitorio o provisional y que su demolicion estará condicionada u opcional ;  se le otorga el uso para el cual venia siendo utilizada.
Se ha continuado el proceso de acmpañamiento a la ERU para garantizar que las obras cumplan con los estandares de Calidad en la torre central  para habilitar el servicio de urgencias.</t>
  </si>
  <si>
    <t>Se socializo el nuevo mapa de procesos de la entidad con todos los colaboradores de la Dirección.</t>
  </si>
  <si>
    <t>No se presentan dificultades en el periodo.</t>
  </si>
  <si>
    <t>Por programación de auditorias del referente de Calidad de la Dirección de Planeación Institucional y Calidad asignado para la Dirección de Infraestructura y Tecnología , no se adelantan reuniones para definir el cronograma de trabajo para el plan de mejoramiento, seguimiento en Isolución, actualización de gestión documental.</t>
  </si>
  <si>
    <r>
      <t xml:space="preserve">Seguridad y salud en el trabajo: </t>
    </r>
    <r>
      <rPr>
        <sz val="10"/>
        <rFont val="Tahoma"/>
        <family val="2"/>
      </rPr>
      <t>Porcentaje programado 100%, porcentaje de avance 87,44%</t>
    </r>
    <r>
      <rPr>
        <b/>
        <sz val="10"/>
        <rFont val="Tahoma"/>
        <family val="2"/>
      </rPr>
      <t xml:space="preserve">
</t>
    </r>
    <r>
      <rPr>
        <b/>
        <i/>
        <sz val="10"/>
        <rFont val="Tahoma"/>
        <family val="2"/>
      </rPr>
      <t>Diligenciamiento de la Caracterización Sociodemográfica</t>
    </r>
    <r>
      <rPr>
        <b/>
        <sz val="10"/>
        <rFont val="Tahoma"/>
        <family val="2"/>
      </rPr>
      <t xml:space="preserve">
</t>
    </r>
    <r>
      <rPr>
        <sz val="10"/>
        <rFont val="Tahoma"/>
        <family val="2"/>
      </rPr>
      <t>La Dirección de infraestructura y Tecnología a 31 de Agosto de 2015 cuenta con 43 contratistas, de los cuales 25 han diligenciado la encuesta de caracterización Sociodemográfica. Porcentaje programado 30% porcentaje de avance 17,44%
El 03-08-2015 mediante radicado 2015IE21507 y el 18-08-2015 mediante radicado 2015IE22584 se remite a la Dirección de Gestión del Talento Humano los exámenes médicos de ingreso de los contratistas: Martha Hincapie, Mauricio Forero, Fabian Ramírez, Tania Torres, Carlos Morcillo, Javier Condia, Magnolia Muñoz, Alvaro Linares, Edna Valero, Yerney Rodríguez, Leonardo Vita, Dimas Obando.</t>
    </r>
    <r>
      <rPr>
        <b/>
        <sz val="10"/>
        <rFont val="Tahoma"/>
        <family val="2"/>
      </rPr>
      <t xml:space="preserve">
</t>
    </r>
    <r>
      <rPr>
        <b/>
        <i/>
        <sz val="10"/>
        <rFont val="Tahoma"/>
        <family val="2"/>
      </rPr>
      <t>Afiliación a la ARL 24 horas antes de iniciar ejecución contractual o actividades laborales.</t>
    </r>
    <r>
      <rPr>
        <b/>
        <sz val="10"/>
        <rFont val="Tahoma"/>
        <family val="2"/>
      </rPr>
      <t xml:space="preserve">
</t>
    </r>
    <r>
      <rPr>
        <sz val="10"/>
        <rFont val="Tahoma"/>
        <family val="2"/>
      </rPr>
      <t>La referente de contratación de la Dirección de Infraestructura y Tecnología ha remitido el listado y la documentación para la afiliación a la ARL de todos los contratistas de la dirección, en el plazo establecido. Porcentaje programado 60% porcentaje de avance 60%</t>
    </r>
    <r>
      <rPr>
        <b/>
        <sz val="10"/>
        <rFont val="Tahoma"/>
        <family val="2"/>
      </rPr>
      <t xml:space="preserve">
</t>
    </r>
    <r>
      <rPr>
        <b/>
        <i/>
        <sz val="10"/>
        <rFont val="Tahoma"/>
        <family val="2"/>
      </rPr>
      <t>Reporte oportuno de accidentes e incidentes de trabajo (dentro de las 48 horas de ocurrido el accidente).</t>
    </r>
    <r>
      <rPr>
        <b/>
        <sz val="10"/>
        <rFont val="Tahoma"/>
        <family val="2"/>
      </rPr>
      <t xml:space="preserve">
</t>
    </r>
    <r>
      <rPr>
        <sz val="10"/>
        <rFont val="Tahoma"/>
        <family val="2"/>
      </rPr>
      <t>A la fecha no se ha presentado ningún accidente o incidente de trabajo que involucre a alguno de los contratistas de la Dirección de Infraestructura y Tecnología. Porcentaje programado 10% porcentaje de avance 10%</t>
    </r>
    <r>
      <rPr>
        <b/>
        <sz val="10"/>
        <rFont val="Tahoma"/>
        <family val="2"/>
      </rPr>
      <t xml:space="preserve">
Gestión documental y archivo Reuniones para actualización de la Tabla de retención documental. </t>
    </r>
    <r>
      <rPr>
        <sz val="10"/>
        <rFont val="Tahoma"/>
        <family val="2"/>
      </rPr>
      <t xml:space="preserve">Porcentaje programado 100%, porcentaje de avance 100%
En agosto las referentes de gestión documental asistieron a las reuniones programadas para la asistencia técnica para el cuadro de caracterización documental y registro de activos de información.
</t>
    </r>
    <r>
      <rPr>
        <b/>
        <sz val="10"/>
        <rFont val="Tahoma"/>
        <family val="2"/>
      </rPr>
      <t xml:space="preserve">Seguridad de la Información. </t>
    </r>
    <r>
      <rPr>
        <sz val="10"/>
        <rFont val="Tahoma"/>
        <family val="2"/>
      </rPr>
      <t>Porcentaje programado 100%, porcentaje de avance 7%</t>
    </r>
    <r>
      <rPr>
        <b/>
        <sz val="10"/>
        <rFont val="Tahoma"/>
        <family val="2"/>
      </rPr>
      <t xml:space="preserve">
</t>
    </r>
    <r>
      <rPr>
        <sz val="10"/>
        <rFont val="Tahoma"/>
        <family val="2"/>
      </rPr>
      <t>La Dirección de infraestructura y Tecnología a 31 de Agosto de 2015 cuenta con 43 contratistas, de los cuales 3 ingresaron a la enciclopedia de la calidad para conocer sobre la seguridad de la información y diligenciaron la evaluación del tomo 3.</t>
    </r>
  </si>
  <si>
    <t>El 100% de los contratistas de la Dirección de Infraestructurea y Tecnología se encuentran afiliados a la Adminstradora de Riesgos Laborales Positiva.
25 de los 43 contratistas de la Dirección de Infraestructura y Tecnología han diligenciado la encuesta sociodemográfica, y 3 de los 43 contratistas evaluaron el modulo de Seguridad de la Información de la enciclopedia de la Calidad.</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</si>
</sst>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000"/>
    <numFmt numFmtId="195" formatCode="0.0%"/>
    <numFmt numFmtId="196" formatCode="00"/>
    <numFmt numFmtId="197" formatCode="_ * #,##0_ ;_ * \-#,##0_ ;_ * &quot;-&quot;??_ ;_ @_ "/>
    <numFmt numFmtId="198" formatCode="_(* #,##0.00_);_(* \(#,##0.00\);_(* &quot;-&quot;_);_(@_)"/>
    <numFmt numFmtId="199" formatCode="_-* #,##0.000000000\ _€_-;\-* #,##0.000000000\ _€_-;_-* &quot;-&quot;??\ _€_-;_-@_-"/>
    <numFmt numFmtId="200" formatCode="_(* #,##0_);_(* \(#,##0\);_(* &quot;-&quot;??_);_(@_)"/>
    <numFmt numFmtId="201" formatCode="#,##0.00000"/>
    <numFmt numFmtId="202" formatCode="_(* #,##0.0000000000000000000000000000000_);_(* \(#,##0.0000000000000000000000000000000\);_(* &quot;-&quot;_);_(@_)"/>
    <numFmt numFmtId="203" formatCode="0.000000000000"/>
    <numFmt numFmtId="204" formatCode="#,##0.00000000000000000000000000000000000000"/>
    <numFmt numFmtId="205" formatCode="_(* #,##0.000_);_(* \(#,##0.000\);_(* &quot;-&quot;_);_(@_)"/>
    <numFmt numFmtId="206" formatCode="_(* #,##0.0000_);_(* \(#,##0.0000\);_(* &quot;-&quot;_);_(@_)"/>
    <numFmt numFmtId="207" formatCode="_(* #,##0.0000000000_);_(* \(#,##0.0000000000\);_(* &quot;-&quot;??_);_(@_)"/>
    <numFmt numFmtId="208" formatCode="#,##0.000000000000000"/>
    <numFmt numFmtId="209" formatCode="0.00000000"/>
    <numFmt numFmtId="210" formatCode="_-* #,##0.00000000000\ _€_-;\-* #,##0.00000000000\ _€_-;_-* &quot;-&quot;???????????\ _€_-;_-@_-"/>
    <numFmt numFmtId="211" formatCode="_(* #,##0.0_);_(* \(#,##0.0\);_(* &quot;-&quot;??_);_(@_)"/>
    <numFmt numFmtId="212" formatCode="_(* #,##0.000_);_(* \(#,##0.000\);_(* &quot;-&quot;??_);_(@_)"/>
    <numFmt numFmtId="213" formatCode="_(* #,##0.0000_);_(* \(#,##0.0000\);_(* &quot;-&quot;??_);_(@_)"/>
    <numFmt numFmtId="214" formatCode="_(* #,##0.00000_);_(* \(#,##0.00000\);_(* &quot;-&quot;??_);_(@_)"/>
    <numFmt numFmtId="215" formatCode="_(* #,##0.000000_);_(* \(#,##0.000000\);_(* &quot;-&quot;??_);_(@_)"/>
    <numFmt numFmtId="216" formatCode="_(* #,##0.0000000_);_(* \(#,##0.0000000\);_(* &quot;-&quot;??_);_(@_)"/>
    <numFmt numFmtId="217" formatCode="_(* #,##0.00000000_);_(* \(#,##0.00000000\);_(* &quot;-&quot;??_);_(@_)"/>
    <numFmt numFmtId="218" formatCode="_(* #,##0.000000000_);_(* \(#,##0.000000000\);_(* &quot;-&quot;??_);_(@_)"/>
    <numFmt numFmtId="219" formatCode="_(* #,##0.00000000000_);_(* \(#,##0.00000000000\);_(* &quot;-&quot;??_);_(@_)"/>
    <numFmt numFmtId="220" formatCode="_ * #,##0.000_ ;_ * \-#,##0.000_ ;_ * &quot;-&quot;???_ ;_ @_ "/>
    <numFmt numFmtId="221" formatCode="#,##0.000"/>
    <numFmt numFmtId="222" formatCode="#,##0.0"/>
    <numFmt numFmtId="223" formatCode="&quot;Sí&quot;;&quot;Sí&quot;;&quot;No&quot;"/>
    <numFmt numFmtId="224" formatCode="&quot;Verdadero&quot;;&quot;Verdadero&quot;;&quot;Falso&quot;"/>
    <numFmt numFmtId="225" formatCode="&quot;Activado&quot;;&quot;Activado&quot;;&quot;Desactivado&quot;"/>
    <numFmt numFmtId="226" formatCode="[$€-2]\ #,##0.00_);[Red]\([$€-2]\ #,##0.00\)"/>
    <numFmt numFmtId="227" formatCode="0.0"/>
  </numFmts>
  <fonts count="78">
    <font>
      <sz val="11"/>
      <color theme="1"/>
      <name val="Calibri"/>
      <family val="2"/>
    </font>
    <font>
      <sz val="11"/>
      <color indexed="8"/>
      <name val="Calibri"/>
      <family val="2"/>
    </font>
    <font>
      <sz val="10"/>
      <name val="Arial"/>
      <family val="2"/>
    </font>
    <font>
      <b/>
      <sz val="9"/>
      <color indexed="9"/>
      <name val="Calibri"/>
      <family val="2"/>
    </font>
    <font>
      <b/>
      <sz val="11"/>
      <color indexed="9"/>
      <name val="Calibri"/>
      <family val="2"/>
    </font>
    <font>
      <b/>
      <sz val="20"/>
      <color indexed="10"/>
      <name val="Arial Narrow"/>
      <family val="2"/>
    </font>
    <font>
      <sz val="8"/>
      <name val="Calibri"/>
      <family val="2"/>
    </font>
    <font>
      <sz val="11"/>
      <name val="Calibri"/>
      <family val="2"/>
    </font>
    <font>
      <u val="single"/>
      <sz val="8.25"/>
      <color indexed="12"/>
      <name val="Calibri"/>
      <family val="2"/>
    </font>
    <font>
      <u val="single"/>
      <sz val="8.25"/>
      <color indexed="36"/>
      <name val="Calibri"/>
      <family val="2"/>
    </font>
    <font>
      <b/>
      <sz val="8"/>
      <color indexed="9"/>
      <name val="Calibri"/>
      <family val="2"/>
    </font>
    <font>
      <b/>
      <sz val="12"/>
      <color indexed="9"/>
      <name val="Calibri"/>
      <family val="2"/>
    </font>
    <font>
      <sz val="11"/>
      <color indexed="9"/>
      <name val="Calibri"/>
      <family val="2"/>
    </font>
    <font>
      <sz val="11"/>
      <color indexed="8"/>
      <name val="Arial"/>
      <family val="2"/>
    </font>
    <font>
      <sz val="9"/>
      <name val="Tahoma"/>
      <family val="2"/>
    </font>
    <font>
      <b/>
      <sz val="9"/>
      <name val="Tahoma"/>
      <family val="2"/>
    </font>
    <font>
      <sz val="11"/>
      <color indexed="8"/>
      <name val="Tahoma"/>
      <family val="2"/>
    </font>
    <font>
      <sz val="11"/>
      <name val="Arial"/>
      <family val="2"/>
    </font>
    <font>
      <sz val="9"/>
      <name val="Calibri"/>
      <family val="2"/>
    </font>
    <font>
      <sz val="9"/>
      <color indexed="8"/>
      <name val="Tahoma"/>
      <family val="2"/>
    </font>
    <font>
      <b/>
      <sz val="11"/>
      <color indexed="8"/>
      <name val="Calibri"/>
      <family val="2"/>
    </font>
    <font>
      <sz val="10"/>
      <name val="Tahoma"/>
      <family val="2"/>
    </font>
    <font>
      <sz val="11"/>
      <name val="Tahoma"/>
      <family val="2"/>
    </font>
    <font>
      <sz val="26"/>
      <color indexed="8"/>
      <name val="Calibri"/>
      <family val="2"/>
    </font>
    <font>
      <b/>
      <sz val="16"/>
      <color indexed="9"/>
      <name val="Calibri"/>
      <family val="2"/>
    </font>
    <font>
      <b/>
      <sz val="14"/>
      <color indexed="9"/>
      <name val="Calibri"/>
      <family val="2"/>
    </font>
    <font>
      <sz val="8"/>
      <color indexed="9"/>
      <name val="Calibri"/>
      <family val="2"/>
    </font>
    <font>
      <b/>
      <sz val="11"/>
      <color indexed="8"/>
      <name val="Tahoma"/>
      <family val="2"/>
    </font>
    <font>
      <sz val="12"/>
      <color indexed="8"/>
      <name val="Arial"/>
      <family val="2"/>
    </font>
    <font>
      <sz val="11"/>
      <color indexed="9"/>
      <name val="Tahoma"/>
      <family val="2"/>
    </font>
    <font>
      <sz val="12"/>
      <color indexed="9"/>
      <name val="Calibri"/>
      <family val="2"/>
    </font>
    <font>
      <b/>
      <sz val="10"/>
      <name val="Tahoma"/>
      <family val="2"/>
    </font>
    <font>
      <b/>
      <i/>
      <sz val="10"/>
      <name val="Tahoma"/>
      <family val="2"/>
    </font>
    <font>
      <sz val="11"/>
      <color indexed="17"/>
      <name val="Calibri"/>
      <family val="2"/>
    </font>
    <font>
      <b/>
      <sz val="11"/>
      <color indexed="52"/>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sz val="9"/>
      <color indexed="8"/>
      <name val="Calibri"/>
      <family val="2"/>
    </font>
    <font>
      <sz val="11"/>
      <color indexed="10"/>
      <name val="Tahoma"/>
      <family val="2"/>
    </font>
    <font>
      <b/>
      <sz val="11"/>
      <color indexed="10"/>
      <name val="Arial"/>
      <family val="2"/>
    </font>
    <font>
      <sz val="11"/>
      <color indexed="10"/>
      <name val="Arial"/>
      <family val="2"/>
    </font>
    <font>
      <sz val="12"/>
      <color indexed="8"/>
      <name val="Calibri"/>
      <family val="2"/>
    </font>
    <font>
      <sz val="26"/>
      <color indexed="10"/>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sz val="9"/>
      <color theme="1"/>
      <name val="Tahoma"/>
      <family val="2"/>
    </font>
    <font>
      <sz val="9"/>
      <color theme="1"/>
      <name val="Calibri"/>
      <family val="2"/>
    </font>
    <font>
      <sz val="11"/>
      <color rgb="FFFF0000"/>
      <name val="Tahoma"/>
      <family val="2"/>
    </font>
    <font>
      <b/>
      <sz val="11"/>
      <color rgb="FFFF0000"/>
      <name val="Arial"/>
      <family val="2"/>
    </font>
    <font>
      <sz val="11"/>
      <color rgb="FFFF0000"/>
      <name val="Arial"/>
      <family val="2"/>
    </font>
    <font>
      <sz val="11"/>
      <color theme="1"/>
      <name val="Tahoma"/>
      <family val="2"/>
    </font>
    <font>
      <sz val="12"/>
      <color theme="1"/>
      <name val="Calibri"/>
      <family val="2"/>
    </font>
    <font>
      <sz val="26"/>
      <color rgb="FFFF0000"/>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indexed="56"/>
        <bgColor indexed="64"/>
      </patternFill>
    </fill>
    <fill>
      <patternFill patternType="solid">
        <fgColor theme="0" tint="-0.3499799966812134"/>
        <bgColor indexed="64"/>
      </patternFill>
    </fill>
    <fill>
      <patternFill patternType="solid">
        <fgColor rgb="FF002060"/>
        <bgColor indexed="64"/>
      </patternFill>
    </fill>
    <fill>
      <patternFill patternType="solid">
        <fgColor theme="0" tint="-0.4999699890613556"/>
        <bgColor indexed="64"/>
      </patternFill>
    </fill>
    <fill>
      <patternFill patternType="solid">
        <fgColor theme="3" tint="-0.24997000396251678"/>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color indexed="63"/>
      </bottom>
    </border>
    <border>
      <left style="thin"/>
      <right style="thin"/>
      <top style="thin"/>
      <bottom>
        <color indexed="63"/>
      </bottom>
    </border>
    <border>
      <left style="thin"/>
      <right style="thin"/>
      <top style="thin"/>
      <bottom style="thin"/>
    </border>
    <border>
      <left>
        <color indexed="63"/>
      </left>
      <right style="thin">
        <color indexed="9"/>
      </right>
      <top style="thin">
        <color indexed="9"/>
      </top>
      <bottom>
        <color indexed="63"/>
      </bottom>
    </border>
    <border>
      <left style="medium"/>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color indexed="9"/>
      </top>
      <bottom style="thin"/>
    </border>
    <border>
      <left>
        <color indexed="63"/>
      </left>
      <right style="thin">
        <color indexed="9"/>
      </right>
      <top style="thin">
        <color indexed="9"/>
      </top>
      <bottom style="thin"/>
    </border>
    <border>
      <left style="thin">
        <color indexed="9"/>
      </left>
      <right>
        <color indexed="63"/>
      </right>
      <top style="thin">
        <color indexed="9"/>
      </top>
      <bottom style="thin"/>
    </border>
    <border>
      <left style="thin">
        <color indexed="9"/>
      </left>
      <right style="thin">
        <color indexed="9"/>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color indexed="63"/>
      </bottom>
    </border>
    <border>
      <left style="thin">
        <color indexed="9"/>
      </left>
      <right>
        <color indexed="63"/>
      </right>
      <top style="thin">
        <color indexed="9"/>
      </top>
      <bottom style="thin">
        <color indexed="9"/>
      </bottom>
    </border>
    <border>
      <left style="thin">
        <color indexed="9"/>
      </left>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color indexed="9"/>
      </left>
      <right>
        <color indexed="63"/>
      </right>
      <top style="thin">
        <color indexed="9"/>
      </top>
      <bottom>
        <color indexed="63"/>
      </bottom>
    </border>
    <border>
      <left style="thin"/>
      <right>
        <color indexed="63"/>
      </right>
      <top style="thin">
        <color indexed="9"/>
      </top>
      <bottom style="thin">
        <color indexed="9"/>
      </bottom>
    </border>
    <border>
      <left>
        <color indexed="63"/>
      </left>
      <right>
        <color indexed="63"/>
      </right>
      <top style="thin">
        <color indexed="9"/>
      </top>
      <bottom>
        <color indexed="63"/>
      </bottom>
    </border>
  </borders>
  <cellStyleXfs count="7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39"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0" fillId="31" borderId="0" applyNumberFormat="0" applyBorder="0" applyAlignment="0" applyProtection="0"/>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1" fillId="21" borderId="5"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58" fillId="0" borderId="8" applyNumberFormat="0" applyFill="0" applyAlignment="0" applyProtection="0"/>
    <xf numFmtId="0" fontId="67" fillId="0" borderId="9" applyNumberFormat="0" applyFill="0" applyAlignment="0" applyProtection="0"/>
  </cellStyleXfs>
  <cellXfs count="169">
    <xf numFmtId="0" fontId="0" fillId="0" borderId="0" xfId="0" applyFont="1" applyAlignment="1">
      <alignment/>
    </xf>
    <xf numFmtId="0" fontId="0" fillId="0" borderId="0" xfId="0" applyAlignment="1" applyProtection="1">
      <alignment vertical="center"/>
      <protection/>
    </xf>
    <xf numFmtId="0" fontId="0" fillId="0" borderId="0" xfId="0" applyFill="1" applyAlignment="1" applyProtection="1">
      <alignment vertical="center"/>
      <protection/>
    </xf>
    <xf numFmtId="0" fontId="0" fillId="33" borderId="0" xfId="0" applyFill="1" applyAlignment="1" applyProtection="1">
      <alignment vertical="center"/>
      <protection/>
    </xf>
    <xf numFmtId="0" fontId="12" fillId="33" borderId="0" xfId="0" applyFont="1" applyFill="1" applyAlignment="1" applyProtection="1">
      <alignment vertical="center"/>
      <protection/>
    </xf>
    <xf numFmtId="0" fontId="0" fillId="33" borderId="0" xfId="0" applyFill="1" applyAlignment="1" applyProtection="1">
      <alignment horizontal="center" vertical="center"/>
      <protection/>
    </xf>
    <xf numFmtId="0" fontId="0" fillId="0" borderId="0" xfId="0" applyFill="1" applyAlignment="1" applyProtection="1">
      <alignment horizontal="center" vertical="center"/>
      <protection/>
    </xf>
    <xf numFmtId="0" fontId="0" fillId="0" borderId="0" xfId="0" applyFill="1" applyAlignment="1" applyProtection="1">
      <alignment horizontal="left" vertical="center"/>
      <protection/>
    </xf>
    <xf numFmtId="0" fontId="0" fillId="33" borderId="0" xfId="0" applyFill="1" applyAlignment="1" applyProtection="1">
      <alignment horizontal="left" vertical="center"/>
      <protection/>
    </xf>
    <xf numFmtId="0" fontId="0" fillId="0" borderId="0" xfId="0" applyAlignment="1" applyProtection="1">
      <alignment horizontal="center" vertical="center"/>
      <protection/>
    </xf>
    <xf numFmtId="0" fontId="7" fillId="0" borderId="0" xfId="0" applyFont="1" applyAlignment="1" applyProtection="1">
      <alignment horizontal="center" vertical="center"/>
      <protection/>
    </xf>
    <xf numFmtId="0" fontId="0" fillId="34" borderId="0" xfId="0" applyFill="1" applyAlignment="1" applyProtection="1">
      <alignment vertical="center"/>
      <protection/>
    </xf>
    <xf numFmtId="0" fontId="10" fillId="35" borderId="10" xfId="0" applyFont="1" applyFill="1" applyBorder="1" applyAlignment="1" applyProtection="1">
      <alignment horizontal="center" vertical="center" wrapText="1"/>
      <protection/>
    </xf>
    <xf numFmtId="0" fontId="3" fillId="35" borderId="11" xfId="0" applyFont="1" applyFill="1" applyBorder="1" applyAlignment="1" applyProtection="1">
      <alignment horizontal="center" vertical="center" wrapText="1"/>
      <protection/>
    </xf>
    <xf numFmtId="0" fontId="11" fillId="35" borderId="11" xfId="0" applyFont="1" applyFill="1" applyBorder="1" applyAlignment="1" applyProtection="1">
      <alignment horizontal="center" vertical="center" wrapText="1"/>
      <protection/>
    </xf>
    <xf numFmtId="0" fontId="4" fillId="35" borderId="10" xfId="0" applyFont="1" applyFill="1" applyBorder="1" applyAlignment="1" applyProtection="1">
      <alignment horizontal="center" vertical="center" wrapText="1"/>
      <protection/>
    </xf>
    <xf numFmtId="0" fontId="17" fillId="0" borderId="12" xfId="0" applyFont="1" applyFill="1" applyBorder="1" applyAlignment="1" applyProtection="1">
      <alignment horizontal="justify" vertical="center" wrapText="1"/>
      <protection/>
    </xf>
    <xf numFmtId="0" fontId="13" fillId="0" borderId="12" xfId="0" applyFont="1" applyFill="1" applyBorder="1" applyAlignment="1" applyProtection="1">
      <alignment horizontal="center" vertical="center" wrapText="1"/>
      <protection/>
    </xf>
    <xf numFmtId="0" fontId="17" fillId="0" borderId="12" xfId="0" applyFont="1" applyFill="1" applyBorder="1" applyAlignment="1" applyProtection="1">
      <alignment horizontal="center" vertical="center" wrapText="1"/>
      <protection/>
    </xf>
    <xf numFmtId="0" fontId="13" fillId="0" borderId="12" xfId="0" applyFont="1" applyFill="1" applyBorder="1" applyAlignment="1" applyProtection="1">
      <alignment vertical="center" wrapText="1"/>
      <protection/>
    </xf>
    <xf numFmtId="195" fontId="17" fillId="0" borderId="12" xfId="0" applyNumberFormat="1" applyFont="1" applyFill="1" applyBorder="1" applyAlignment="1" applyProtection="1">
      <alignment horizontal="center" vertical="center" wrapText="1"/>
      <protection/>
    </xf>
    <xf numFmtId="0" fontId="13" fillId="0" borderId="12" xfId="0" applyFont="1" applyFill="1" applyBorder="1" applyAlignment="1" applyProtection="1">
      <alignment horizontal="justify" vertical="center" wrapText="1"/>
      <protection/>
    </xf>
    <xf numFmtId="0" fontId="13" fillId="34" borderId="12" xfId="0" applyFont="1" applyFill="1" applyBorder="1" applyAlignment="1" applyProtection="1">
      <alignment horizontal="justify" vertical="center" wrapText="1"/>
      <protection/>
    </xf>
    <xf numFmtId="0" fontId="17" fillId="0" borderId="12" xfId="0" applyFont="1" applyFill="1" applyBorder="1" applyAlignment="1" applyProtection="1">
      <alignment horizontal="left" vertical="center" wrapText="1"/>
      <protection/>
    </xf>
    <xf numFmtId="195" fontId="18" fillId="0" borderId="12" xfId="0" applyNumberFormat="1"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9" fontId="18" fillId="0" borderId="12" xfId="0" applyNumberFormat="1" applyFont="1" applyFill="1" applyBorder="1" applyAlignment="1" applyProtection="1">
      <alignment horizontal="center" vertical="center" wrapText="1"/>
      <protection/>
    </xf>
    <xf numFmtId="0" fontId="13" fillId="36" borderId="12" xfId="0" applyFont="1" applyFill="1" applyBorder="1" applyAlignment="1" applyProtection="1">
      <alignment horizontal="center" vertical="center" wrapText="1"/>
      <protection/>
    </xf>
    <xf numFmtId="195" fontId="13" fillId="36" borderId="12" xfId="0" applyNumberFormat="1" applyFont="1" applyFill="1" applyBorder="1" applyAlignment="1" applyProtection="1">
      <alignment horizontal="center" vertical="center" wrapText="1"/>
      <protection/>
    </xf>
    <xf numFmtId="0" fontId="0" fillId="36" borderId="12" xfId="0" applyFill="1" applyBorder="1" applyAlignment="1" applyProtection="1">
      <alignment vertical="center"/>
      <protection/>
    </xf>
    <xf numFmtId="0" fontId="68" fillId="0" borderId="12" xfId="0" applyFont="1" applyFill="1" applyBorder="1" applyAlignment="1" applyProtection="1">
      <alignment horizontal="justify" vertical="center" wrapText="1"/>
      <protection/>
    </xf>
    <xf numFmtId="0" fontId="68" fillId="34" borderId="12" xfId="0" applyFont="1" applyFill="1" applyBorder="1" applyAlignment="1" applyProtection="1">
      <alignment horizontal="justify" vertical="center" wrapText="1"/>
      <protection/>
    </xf>
    <xf numFmtId="0" fontId="68" fillId="36" borderId="12" xfId="0" applyFont="1" applyFill="1" applyBorder="1" applyAlignment="1" applyProtection="1">
      <alignment horizontal="justify" vertical="center" wrapText="1"/>
      <protection/>
    </xf>
    <xf numFmtId="0" fontId="68" fillId="0" borderId="12" xfId="0" applyFont="1" applyFill="1" applyBorder="1" applyAlignment="1" applyProtection="1">
      <alignment horizontal="left" vertical="center" wrapText="1"/>
      <protection/>
    </xf>
    <xf numFmtId="0" fontId="68" fillId="0" borderId="12" xfId="0" applyFont="1" applyFill="1" applyBorder="1" applyAlignment="1" applyProtection="1">
      <alignment horizontal="center" vertical="center" wrapText="1"/>
      <protection/>
    </xf>
    <xf numFmtId="0" fontId="0" fillId="36" borderId="12" xfId="0" applyFill="1" applyBorder="1" applyAlignment="1" applyProtection="1">
      <alignment horizontal="center" vertical="center"/>
      <protection/>
    </xf>
    <xf numFmtId="0" fontId="0" fillId="37" borderId="12" xfId="0" applyFill="1" applyBorder="1" applyAlignment="1" applyProtection="1">
      <alignment horizontal="center" vertical="center"/>
      <protection/>
    </xf>
    <xf numFmtId="0" fontId="0" fillId="37" borderId="12" xfId="0" applyFill="1" applyBorder="1" applyAlignment="1" applyProtection="1">
      <alignment vertical="center"/>
      <protection/>
    </xf>
    <xf numFmtId="0" fontId="68" fillId="37" borderId="12" xfId="0" applyFont="1" applyFill="1" applyBorder="1" applyAlignment="1" applyProtection="1">
      <alignment horizontal="justify" vertical="center" wrapText="1"/>
      <protection/>
    </xf>
    <xf numFmtId="0" fontId="13" fillId="37" borderId="12" xfId="0" applyFont="1" applyFill="1" applyBorder="1" applyAlignment="1" applyProtection="1">
      <alignment horizontal="center" vertical="center" wrapText="1"/>
      <protection/>
    </xf>
    <xf numFmtId="195" fontId="13" fillId="37" borderId="12" xfId="0" applyNumberFormat="1" applyFont="1" applyFill="1" applyBorder="1" applyAlignment="1" applyProtection="1">
      <alignment horizontal="center" vertical="center" wrapText="1"/>
      <protection/>
    </xf>
    <xf numFmtId="9" fontId="18" fillId="0" borderId="12" xfId="59" applyNumberFormat="1" applyFont="1" applyFill="1" applyBorder="1" applyAlignment="1" applyProtection="1">
      <alignment horizontal="center" vertical="center" wrapText="1"/>
      <protection/>
    </xf>
    <xf numFmtId="9" fontId="17" fillId="0" borderId="12" xfId="59" applyNumberFormat="1" applyFont="1" applyFill="1" applyBorder="1" applyAlignment="1" applyProtection="1">
      <alignment horizontal="center" vertical="center" wrapText="1"/>
      <protection/>
    </xf>
    <xf numFmtId="0" fontId="68" fillId="36" borderId="12" xfId="0" applyFont="1" applyFill="1" applyBorder="1" applyAlignment="1" applyProtection="1">
      <alignment horizontal="left" vertical="center" wrapText="1"/>
      <protection/>
    </xf>
    <xf numFmtId="0" fontId="68" fillId="37" borderId="12" xfId="0" applyFont="1" applyFill="1" applyBorder="1" applyAlignment="1" applyProtection="1">
      <alignment horizontal="left" vertical="center" wrapText="1"/>
      <protection/>
    </xf>
    <xf numFmtId="0" fontId="69" fillId="0" borderId="12" xfId="0" applyFont="1" applyFill="1" applyBorder="1" applyAlignment="1" applyProtection="1">
      <alignment horizontal="center" vertical="center" wrapText="1"/>
      <protection/>
    </xf>
    <xf numFmtId="0" fontId="70" fillId="0" borderId="12" xfId="0" applyFont="1" applyFill="1" applyBorder="1" applyAlignment="1" applyProtection="1">
      <alignment horizontal="center" vertical="center" wrapText="1"/>
      <protection/>
    </xf>
    <xf numFmtId="10" fontId="7" fillId="0" borderId="12" xfId="0" applyNumberFormat="1" applyFont="1" applyBorder="1" applyAlignment="1" applyProtection="1">
      <alignment horizontal="center" vertical="center" wrapText="1"/>
      <protection locked="0"/>
    </xf>
    <xf numFmtId="0" fontId="0" fillId="0" borderId="12" xfId="0" applyBorder="1" applyAlignment="1" applyProtection="1">
      <alignment vertical="center" wrapText="1"/>
      <protection locked="0"/>
    </xf>
    <xf numFmtId="0" fontId="7" fillId="36" borderId="12" xfId="0" applyFont="1" applyFill="1" applyBorder="1" applyAlignment="1" applyProtection="1">
      <alignment horizontal="center" vertical="center" wrapText="1"/>
      <protection locked="0"/>
    </xf>
    <xf numFmtId="0" fontId="0" fillId="36" borderId="12" xfId="0" applyFill="1" applyBorder="1" applyAlignment="1" applyProtection="1">
      <alignment vertical="center" wrapText="1"/>
      <protection locked="0"/>
    </xf>
    <xf numFmtId="10" fontId="7" fillId="37" borderId="12" xfId="0" applyNumberFormat="1" applyFont="1" applyFill="1" applyBorder="1" applyAlignment="1" applyProtection="1">
      <alignment horizontal="center" vertical="center" wrapText="1"/>
      <protection locked="0"/>
    </xf>
    <xf numFmtId="0" fontId="0" fillId="37" borderId="12" xfId="0" applyFill="1" applyBorder="1" applyAlignment="1" applyProtection="1">
      <alignment vertical="center" wrapText="1"/>
      <protection locked="0"/>
    </xf>
    <xf numFmtId="10" fontId="7" fillId="36" borderId="12" xfId="0" applyNumberFormat="1" applyFont="1" applyFill="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5" fillId="0" borderId="0" xfId="0" applyFont="1" applyAlignment="1" applyProtection="1">
      <alignment vertical="center"/>
      <protection/>
    </xf>
    <xf numFmtId="0" fontId="5" fillId="0" borderId="0" xfId="0" applyFont="1" applyAlignment="1" applyProtection="1">
      <alignment horizontal="center" vertical="center"/>
      <protection/>
    </xf>
    <xf numFmtId="0" fontId="68" fillId="0" borderId="12" xfId="0" applyFont="1" applyFill="1" applyBorder="1" applyAlignment="1" applyProtection="1">
      <alignment horizontal="justify" vertical="center"/>
      <protection/>
    </xf>
    <xf numFmtId="0" fontId="17" fillId="0" borderId="12" xfId="0" applyFont="1" applyFill="1" applyBorder="1" applyAlignment="1" applyProtection="1">
      <alignment vertical="center" wrapText="1"/>
      <protection/>
    </xf>
    <xf numFmtId="0" fontId="13" fillId="0" borderId="12" xfId="0" applyFont="1" applyFill="1" applyBorder="1" applyAlignment="1" applyProtection="1">
      <alignment horizontal="center" vertical="center" textRotation="90" wrapText="1"/>
      <protection/>
    </xf>
    <xf numFmtId="0" fontId="17" fillId="0" borderId="12" xfId="0" applyFont="1" applyFill="1" applyBorder="1" applyAlignment="1" applyProtection="1">
      <alignment horizontal="center" vertical="center" textRotation="90" wrapText="1"/>
      <protection/>
    </xf>
    <xf numFmtId="1" fontId="17" fillId="0" borderId="12" xfId="51" applyNumberFormat="1" applyFont="1" applyFill="1" applyBorder="1" applyAlignment="1" applyProtection="1">
      <alignment horizontal="center" vertical="center" textRotation="90" wrapText="1"/>
      <protection/>
    </xf>
    <xf numFmtId="0" fontId="68" fillId="34" borderId="12" xfId="0" applyFont="1" applyFill="1" applyBorder="1" applyAlignment="1" applyProtection="1">
      <alignment horizontal="center" vertical="center" wrapText="1"/>
      <protection/>
    </xf>
    <xf numFmtId="0" fontId="21" fillId="34" borderId="12" xfId="0" applyFont="1" applyFill="1" applyBorder="1" applyAlignment="1" applyProtection="1">
      <alignment horizontal="center" vertical="center"/>
      <protection/>
    </xf>
    <xf numFmtId="0" fontId="21" fillId="34" borderId="12" xfId="0" applyFont="1" applyFill="1" applyBorder="1" applyAlignment="1" applyProtection="1">
      <alignment horizontal="justify" vertical="center" wrapText="1"/>
      <protection/>
    </xf>
    <xf numFmtId="0" fontId="21" fillId="34" borderId="12" xfId="0" applyFont="1" applyFill="1" applyBorder="1" applyAlignment="1" applyProtection="1">
      <alignment horizontal="center" vertical="center" wrapText="1"/>
      <protection/>
    </xf>
    <xf numFmtId="0" fontId="21" fillId="34" borderId="12" xfId="0" applyFont="1" applyFill="1" applyBorder="1" applyAlignment="1" applyProtection="1" quotePrefix="1">
      <alignment horizontal="center" vertical="center"/>
      <protection/>
    </xf>
    <xf numFmtId="227" fontId="21" fillId="34" borderId="12" xfId="55" applyNumberFormat="1" applyFont="1" applyFill="1" applyBorder="1" applyAlignment="1" applyProtection="1">
      <alignment horizontal="center" vertical="center" wrapText="1"/>
      <protection/>
    </xf>
    <xf numFmtId="0" fontId="21" fillId="34" borderId="12" xfId="0" applyFont="1" applyFill="1" applyBorder="1" applyAlignment="1" applyProtection="1">
      <alignment horizontal="justify" vertical="center"/>
      <protection locked="0"/>
    </xf>
    <xf numFmtId="0" fontId="21" fillId="34" borderId="0" xfId="0" applyFont="1" applyFill="1" applyAlignment="1" applyProtection="1">
      <alignment horizontal="justify" vertical="center"/>
      <protection locked="0"/>
    </xf>
    <xf numFmtId="0" fontId="16" fillId="38" borderId="12" xfId="0" applyNumberFormat="1" applyFont="1" applyFill="1" applyBorder="1" applyAlignment="1" applyProtection="1">
      <alignment horizontal="center" vertical="center" wrapText="1"/>
      <protection/>
    </xf>
    <xf numFmtId="0" fontId="16" fillId="38" borderId="12" xfId="0" applyNumberFormat="1" applyFont="1" applyFill="1" applyBorder="1" applyAlignment="1" applyProtection="1">
      <alignment vertical="center" wrapText="1"/>
      <protection/>
    </xf>
    <xf numFmtId="0" fontId="16" fillId="38" borderId="12" xfId="0" applyNumberFormat="1" applyFont="1" applyFill="1" applyBorder="1" applyAlignment="1" applyProtection="1">
      <alignment horizontal="justify" vertical="center" wrapText="1"/>
      <protection/>
    </xf>
    <xf numFmtId="0" fontId="71" fillId="38" borderId="12" xfId="0" applyNumberFormat="1" applyFont="1" applyFill="1" applyBorder="1" applyAlignment="1" applyProtection="1">
      <alignment horizontal="center" vertical="center" wrapText="1"/>
      <protection/>
    </xf>
    <xf numFmtId="0" fontId="71" fillId="38" borderId="12" xfId="0" applyNumberFormat="1" applyFont="1" applyFill="1" applyBorder="1" applyAlignment="1" applyProtection="1">
      <alignment horizontal="justify" vertical="center" wrapText="1"/>
      <protection/>
    </xf>
    <xf numFmtId="0" fontId="71" fillId="38" borderId="12" xfId="0" applyNumberFormat="1" applyFont="1" applyFill="1" applyBorder="1" applyAlignment="1" applyProtection="1">
      <alignment vertical="center" wrapText="1"/>
      <protection/>
    </xf>
    <xf numFmtId="0" fontId="62" fillId="38" borderId="12" xfId="0" applyFont="1" applyFill="1" applyBorder="1" applyAlignment="1" applyProtection="1">
      <alignment horizontal="justify" vertical="center" wrapText="1"/>
      <protection/>
    </xf>
    <xf numFmtId="0" fontId="62" fillId="38" borderId="12" xfId="0" applyFont="1" applyFill="1" applyBorder="1" applyAlignment="1" applyProtection="1">
      <alignment horizontal="center" vertical="center"/>
      <protection/>
    </xf>
    <xf numFmtId="0" fontId="62" fillId="38" borderId="12" xfId="0" applyFont="1" applyFill="1" applyBorder="1" applyAlignment="1" applyProtection="1">
      <alignment horizontal="center" vertical="center"/>
      <protection/>
    </xf>
    <xf numFmtId="0" fontId="62" fillId="38" borderId="12" xfId="0" applyFont="1" applyFill="1" applyBorder="1" applyAlignment="1" applyProtection="1">
      <alignment vertical="center"/>
      <protection/>
    </xf>
    <xf numFmtId="0" fontId="62" fillId="38" borderId="12" xfId="0" applyNumberFormat="1" applyFont="1" applyFill="1" applyBorder="1" applyAlignment="1" applyProtection="1">
      <alignment horizontal="center" vertical="center" wrapText="1"/>
      <protection/>
    </xf>
    <xf numFmtId="9" fontId="72" fillId="38" borderId="12" xfId="59" applyNumberFormat="1" applyFont="1" applyFill="1" applyBorder="1" applyAlignment="1" applyProtection="1">
      <alignment horizontal="center" vertical="center" wrapText="1"/>
      <protection locked="0"/>
    </xf>
    <xf numFmtId="0" fontId="73" fillId="38" borderId="12" xfId="0" applyFont="1" applyFill="1" applyBorder="1" applyAlignment="1" applyProtection="1">
      <alignment horizontal="justify" vertical="center" wrapText="1"/>
      <protection locked="0"/>
    </xf>
    <xf numFmtId="0" fontId="0" fillId="34" borderId="0" xfId="0" applyFill="1" applyAlignment="1" applyProtection="1">
      <alignment vertical="center"/>
      <protection locked="0"/>
    </xf>
    <xf numFmtId="0" fontId="2" fillId="0" borderId="12" xfId="0" applyFont="1" applyBorder="1" applyAlignment="1" applyProtection="1">
      <alignment horizontal="center" vertical="center" wrapText="1"/>
      <protection/>
    </xf>
    <xf numFmtId="0" fontId="2" fillId="0" borderId="12" xfId="0" applyFont="1" applyBorder="1" applyAlignment="1" applyProtection="1">
      <alignment vertical="center" wrapText="1"/>
      <protection/>
    </xf>
    <xf numFmtId="0" fontId="2" fillId="0" borderId="0" xfId="0" applyFont="1" applyAlignment="1" applyProtection="1">
      <alignment vertical="center" wrapText="1"/>
      <protection locked="0"/>
    </xf>
    <xf numFmtId="0" fontId="16" fillId="37" borderId="12" xfId="0" applyNumberFormat="1" applyFont="1" applyFill="1" applyBorder="1" applyAlignment="1" applyProtection="1">
      <alignment horizontal="center" vertical="center" wrapText="1"/>
      <protection locked="0"/>
    </xf>
    <xf numFmtId="0" fontId="16" fillId="37" borderId="12" xfId="0" applyNumberFormat="1" applyFont="1" applyFill="1" applyBorder="1" applyAlignment="1" applyProtection="1">
      <alignment vertical="center" wrapText="1"/>
      <protection locked="0"/>
    </xf>
    <xf numFmtId="0" fontId="16" fillId="37" borderId="12" xfId="0" applyNumberFormat="1" applyFont="1" applyFill="1" applyBorder="1" applyAlignment="1" applyProtection="1">
      <alignment horizontal="justify" vertical="center" wrapText="1"/>
      <protection locked="0"/>
    </xf>
    <xf numFmtId="0" fontId="71" fillId="37" borderId="12" xfId="0" applyNumberFormat="1" applyFont="1" applyFill="1" applyBorder="1" applyAlignment="1" applyProtection="1">
      <alignment horizontal="center" vertical="center" wrapText="1"/>
      <protection locked="0"/>
    </xf>
    <xf numFmtId="0" fontId="71" fillId="37" borderId="12" xfId="0" applyNumberFormat="1" applyFont="1" applyFill="1" applyBorder="1" applyAlignment="1" applyProtection="1">
      <alignment horizontal="justify" vertical="center" wrapText="1"/>
      <protection locked="0"/>
    </xf>
    <xf numFmtId="0" fontId="71" fillId="37" borderId="12" xfId="0" applyNumberFormat="1" applyFont="1" applyFill="1" applyBorder="1" applyAlignment="1" applyProtection="1">
      <alignment vertical="center" wrapText="1"/>
      <protection locked="0"/>
    </xf>
    <xf numFmtId="0" fontId="62" fillId="37" borderId="12" xfId="0" applyFont="1" applyFill="1" applyBorder="1" applyAlignment="1" applyProtection="1">
      <alignment horizontal="justify" vertical="center" wrapText="1"/>
      <protection locked="0"/>
    </xf>
    <xf numFmtId="0" fontId="62" fillId="37" borderId="12" xfId="0" applyFont="1" applyFill="1" applyBorder="1" applyAlignment="1" applyProtection="1">
      <alignment horizontal="center" vertical="center"/>
      <protection locked="0"/>
    </xf>
    <xf numFmtId="0" fontId="62" fillId="37" borderId="12" xfId="0" applyFont="1" applyFill="1" applyBorder="1" applyAlignment="1" applyProtection="1">
      <alignment horizontal="center" vertical="center"/>
      <protection locked="0"/>
    </xf>
    <xf numFmtId="0" fontId="62" fillId="37" borderId="12" xfId="0" applyFont="1" applyFill="1" applyBorder="1" applyAlignment="1" applyProtection="1">
      <alignment vertical="center"/>
      <protection locked="0"/>
    </xf>
    <xf numFmtId="0" fontId="62" fillId="37" borderId="12" xfId="0" applyNumberFormat="1" applyFont="1" applyFill="1" applyBorder="1" applyAlignment="1" applyProtection="1">
      <alignment horizontal="center" vertical="center" wrapText="1"/>
      <protection locked="0"/>
    </xf>
    <xf numFmtId="9" fontId="72" fillId="37" borderId="12" xfId="59" applyNumberFormat="1" applyFont="1" applyFill="1" applyBorder="1" applyAlignment="1" applyProtection="1">
      <alignment horizontal="center" vertical="center" wrapText="1"/>
      <protection locked="0"/>
    </xf>
    <xf numFmtId="0" fontId="73" fillId="37" borderId="12" xfId="0" applyFont="1" applyFill="1" applyBorder="1" applyAlignment="1" applyProtection="1">
      <alignment horizontal="justify" vertical="center" wrapText="1"/>
      <protection locked="0"/>
    </xf>
    <xf numFmtId="0" fontId="20" fillId="0" borderId="0" xfId="0" applyFont="1" applyFill="1" applyAlignment="1" applyProtection="1">
      <alignment horizontal="left" vertical="center"/>
      <protection/>
    </xf>
    <xf numFmtId="0" fontId="20" fillId="0" borderId="0" xfId="0" applyFont="1" applyFill="1" applyAlignment="1" applyProtection="1">
      <alignment horizontal="center" vertical="center"/>
      <protection/>
    </xf>
    <xf numFmtId="0" fontId="0" fillId="0" borderId="0" xfId="0" applyFont="1" applyFill="1" applyAlignment="1" applyProtection="1">
      <alignment horizontal="center" vertical="center"/>
      <protection/>
    </xf>
    <xf numFmtId="0" fontId="23" fillId="0" borderId="0" xfId="0" applyFont="1" applyAlignment="1" applyProtection="1">
      <alignment horizontal="left"/>
      <protection/>
    </xf>
    <xf numFmtId="0" fontId="23" fillId="0" borderId="0" xfId="0" applyFont="1" applyAlignment="1" applyProtection="1">
      <alignment horizontal="center"/>
      <protection/>
    </xf>
    <xf numFmtId="0" fontId="3" fillId="35" borderId="11" xfId="0" applyFont="1" applyFill="1" applyBorder="1" applyAlignment="1" applyProtection="1">
      <alignment horizontal="left" vertical="center" wrapText="1"/>
      <protection/>
    </xf>
    <xf numFmtId="0" fontId="11" fillId="35" borderId="11" xfId="0" applyFont="1" applyFill="1" applyBorder="1" applyAlignment="1" applyProtection="1">
      <alignment horizontal="left" vertical="center" wrapText="1"/>
      <protection/>
    </xf>
    <xf numFmtId="0" fontId="10" fillId="35" borderId="13" xfId="0" applyFont="1" applyFill="1" applyBorder="1" applyAlignment="1" applyProtection="1">
      <alignment horizontal="center" vertical="center" wrapText="1"/>
      <protection/>
    </xf>
    <xf numFmtId="0" fontId="26" fillId="35" borderId="10" xfId="0" applyFont="1" applyFill="1" applyBorder="1" applyAlignment="1" applyProtection="1">
      <alignment horizontal="center" vertical="center" wrapText="1"/>
      <protection/>
    </xf>
    <xf numFmtId="0" fontId="4" fillId="35" borderId="11" xfId="0" applyFont="1" applyFill="1" applyBorder="1" applyAlignment="1" applyProtection="1">
      <alignment horizontal="center" vertical="center" wrapText="1"/>
      <protection/>
    </xf>
    <xf numFmtId="0" fontId="16" fillId="0" borderId="14" xfId="0" applyNumberFormat="1" applyFont="1" applyBorder="1" applyAlignment="1" applyProtection="1">
      <alignment horizontal="center" vertical="center"/>
      <protection/>
    </xf>
    <xf numFmtId="0" fontId="2" fillId="0" borderId="12" xfId="0" applyFont="1" applyBorder="1" applyAlignment="1">
      <alignment horizontal="center" vertical="center" wrapText="1"/>
    </xf>
    <xf numFmtId="0" fontId="2" fillId="0" borderId="12" xfId="0" applyFont="1" applyBorder="1" applyAlignment="1">
      <alignment vertical="center" wrapText="1"/>
    </xf>
    <xf numFmtId="9" fontId="21" fillId="34" borderId="12" xfId="0" applyNumberFormat="1" applyFont="1" applyFill="1" applyBorder="1" applyAlignment="1" applyProtection="1">
      <alignment horizontal="center" vertical="center" wrapText="1"/>
      <protection/>
    </xf>
    <xf numFmtId="0" fontId="16" fillId="34" borderId="12" xfId="0" applyFont="1" applyFill="1" applyBorder="1" applyAlignment="1" applyProtection="1">
      <alignment horizontal="left" vertical="center" wrapText="1"/>
      <protection locked="0"/>
    </xf>
    <xf numFmtId="0" fontId="74" fillId="34" borderId="0" xfId="0" applyFont="1" applyFill="1" applyAlignment="1" applyProtection="1">
      <alignment horizontal="left" vertical="center"/>
      <protection/>
    </xf>
    <xf numFmtId="169" fontId="16" fillId="34" borderId="12" xfId="51" applyNumberFormat="1" applyFont="1" applyFill="1" applyBorder="1" applyAlignment="1" applyProtection="1">
      <alignment horizontal="left" vertical="center" wrapText="1"/>
      <protection/>
    </xf>
    <xf numFmtId="0" fontId="29" fillId="34" borderId="0" xfId="0" applyFont="1" applyFill="1" applyAlignment="1" applyProtection="1">
      <alignment horizontal="left" vertical="center"/>
      <protection/>
    </xf>
    <xf numFmtId="0" fontId="16" fillId="0" borderId="14" xfId="0" applyNumberFormat="1" applyFont="1" applyFill="1" applyBorder="1" applyAlignment="1" applyProtection="1">
      <alignment horizontal="center" vertical="center"/>
      <protection/>
    </xf>
    <xf numFmtId="0" fontId="16" fillId="0" borderId="12" xfId="0" applyFont="1" applyFill="1" applyBorder="1" applyAlignment="1" applyProtection="1">
      <alignment horizontal="center" vertical="center" wrapText="1"/>
      <protection/>
    </xf>
    <xf numFmtId="0" fontId="27" fillId="34" borderId="12" xfId="0" applyFont="1" applyFill="1" applyBorder="1" applyAlignment="1" applyProtection="1">
      <alignment horizontal="center" vertical="center" wrapText="1"/>
      <protection/>
    </xf>
    <xf numFmtId="195" fontId="2" fillId="0" borderId="12" xfId="59" applyNumberFormat="1" applyFont="1" applyBorder="1" applyAlignment="1">
      <alignment horizontal="center" vertical="center" wrapText="1"/>
    </xf>
    <xf numFmtId="0" fontId="11" fillId="39" borderId="12" xfId="0" applyFont="1" applyFill="1" applyBorder="1" applyAlignment="1" applyProtection="1">
      <alignment horizontal="center" vertical="center"/>
      <protection/>
    </xf>
    <xf numFmtId="0" fontId="11" fillId="39" borderId="12" xfId="0" applyFont="1" applyFill="1" applyBorder="1" applyAlignment="1" applyProtection="1">
      <alignment vertical="center"/>
      <protection/>
    </xf>
    <xf numFmtId="0" fontId="30" fillId="39" borderId="12" xfId="0" applyFont="1" applyFill="1" applyBorder="1" applyAlignment="1" applyProtection="1">
      <alignment horizontal="center" vertical="center"/>
      <protection/>
    </xf>
    <xf numFmtId="169" fontId="11" fillId="39" borderId="12" xfId="0" applyNumberFormat="1" applyFont="1" applyFill="1" applyBorder="1" applyAlignment="1" applyProtection="1">
      <alignment vertical="center"/>
      <protection/>
    </xf>
    <xf numFmtId="0" fontId="75" fillId="39" borderId="0" xfId="0" applyFont="1" applyFill="1" applyAlignment="1" applyProtection="1">
      <alignment vertical="center"/>
      <protection/>
    </xf>
    <xf numFmtId="0" fontId="30" fillId="39" borderId="0" xfId="0" applyFont="1" applyFill="1" applyAlignment="1" applyProtection="1">
      <alignment vertical="center"/>
      <protection/>
    </xf>
    <xf numFmtId="0" fontId="75" fillId="0" borderId="0" xfId="0" applyFont="1" applyAlignment="1" applyProtection="1">
      <alignment horizontal="center" vertical="center"/>
      <protection/>
    </xf>
    <xf numFmtId="0" fontId="75" fillId="33" borderId="0" xfId="0" applyFont="1" applyFill="1" applyAlignment="1" applyProtection="1">
      <alignment horizontal="center" vertical="center"/>
      <protection/>
    </xf>
    <xf numFmtId="0" fontId="75" fillId="33" borderId="0" xfId="0" applyFont="1" applyFill="1" applyAlignment="1" applyProtection="1">
      <alignment vertical="center"/>
      <protection/>
    </xf>
    <xf numFmtId="0" fontId="75" fillId="33" borderId="0" xfId="0" applyFont="1" applyFill="1" applyAlignment="1" applyProtection="1">
      <alignment horizontal="left" vertical="center"/>
      <protection/>
    </xf>
    <xf numFmtId="0" fontId="75" fillId="0" borderId="0" xfId="0" applyFont="1" applyFill="1" applyAlignment="1" applyProtection="1">
      <alignment horizontal="center" vertical="center"/>
      <protection/>
    </xf>
    <xf numFmtId="0" fontId="75" fillId="0" borderId="0" xfId="0" applyFont="1" applyFill="1" applyAlignment="1" applyProtection="1">
      <alignment horizontal="left" vertical="center"/>
      <protection/>
    </xf>
    <xf numFmtId="0" fontId="75" fillId="0" borderId="0" xfId="0" applyFont="1" applyFill="1" applyAlignment="1" applyProtection="1">
      <alignment vertical="center"/>
      <protection/>
    </xf>
    <xf numFmtId="0" fontId="75" fillId="0" borderId="0" xfId="0" applyFont="1" applyAlignment="1" applyProtection="1">
      <alignment vertical="center"/>
      <protection/>
    </xf>
    <xf numFmtId="0" fontId="30" fillId="33" borderId="0" xfId="0" applyFont="1" applyFill="1" applyAlignment="1" applyProtection="1">
      <alignment vertical="center"/>
      <protection/>
    </xf>
    <xf numFmtId="0" fontId="21" fillId="34" borderId="12" xfId="0" applyFont="1" applyFill="1" applyBorder="1" applyAlignment="1" applyProtection="1">
      <alignment horizontal="justify" vertical="center" wrapText="1"/>
      <protection locked="0"/>
    </xf>
    <xf numFmtId="0" fontId="31" fillId="34" borderId="12" xfId="0" applyFont="1" applyFill="1" applyBorder="1" applyAlignment="1" applyProtection="1">
      <alignment horizontal="justify" vertical="center" wrapText="1"/>
      <protection locked="0"/>
    </xf>
    <xf numFmtId="227" fontId="21" fillId="34" borderId="12" xfId="55" applyNumberFormat="1" applyFont="1" applyFill="1" applyBorder="1" applyAlignment="1" applyProtection="1">
      <alignment horizontal="center" vertical="center" wrapText="1"/>
      <protection locked="0"/>
    </xf>
    <xf numFmtId="195" fontId="2" fillId="0" borderId="12" xfId="59" applyNumberFormat="1" applyFont="1" applyBorder="1" applyAlignment="1" applyProtection="1">
      <alignment horizontal="center" vertical="center" wrapText="1"/>
      <protection locked="0"/>
    </xf>
    <xf numFmtId="0" fontId="23" fillId="0" borderId="0" xfId="0" applyFont="1" applyAlignment="1" applyProtection="1">
      <alignment horizontal="left"/>
      <protection/>
    </xf>
    <xf numFmtId="0" fontId="76" fillId="0" borderId="0" xfId="0" applyFont="1" applyAlignment="1" applyProtection="1">
      <alignment horizontal="left"/>
      <protection locked="0"/>
    </xf>
    <xf numFmtId="0" fontId="24" fillId="35" borderId="11" xfId="0" applyFont="1" applyFill="1" applyBorder="1" applyAlignment="1" applyProtection="1">
      <alignment horizontal="center" vertical="center" wrapText="1"/>
      <protection/>
    </xf>
    <xf numFmtId="0" fontId="24" fillId="35" borderId="15" xfId="0" applyFont="1" applyFill="1" applyBorder="1" applyAlignment="1" applyProtection="1">
      <alignment horizontal="center" vertical="center" wrapText="1"/>
      <protection/>
    </xf>
    <xf numFmtId="0" fontId="25" fillId="35" borderId="16" xfId="0" applyFont="1" applyFill="1" applyBorder="1" applyAlignment="1" applyProtection="1">
      <alignment horizontal="center" vertical="center" wrapText="1"/>
      <protection/>
    </xf>
    <xf numFmtId="0" fontId="25" fillId="35" borderId="17" xfId="0" applyFont="1" applyFill="1" applyBorder="1" applyAlignment="1" applyProtection="1">
      <alignment horizontal="center" vertical="center" wrapText="1"/>
      <protection/>
    </xf>
    <xf numFmtId="0" fontId="11" fillId="35" borderId="18" xfId="0" applyFont="1" applyFill="1" applyBorder="1" applyAlignment="1" applyProtection="1">
      <alignment horizontal="center" vertical="center" wrapText="1"/>
      <protection/>
    </xf>
    <xf numFmtId="0" fontId="11" fillId="35" borderId="19" xfId="0" applyFont="1" applyFill="1" applyBorder="1" applyAlignment="1" applyProtection="1">
      <alignment horizontal="center" vertical="center" wrapText="1"/>
      <protection/>
    </xf>
    <xf numFmtId="0" fontId="11" fillId="35" borderId="20" xfId="0" applyFont="1" applyFill="1" applyBorder="1" applyAlignment="1" applyProtection="1">
      <alignment horizontal="center" vertical="center" wrapText="1"/>
      <protection/>
    </xf>
    <xf numFmtId="0" fontId="4" fillId="35" borderId="21" xfId="0" applyFont="1" applyFill="1" applyBorder="1" applyAlignment="1" applyProtection="1">
      <alignment horizontal="center" vertical="center" wrapText="1"/>
      <protection/>
    </xf>
    <xf numFmtId="0" fontId="4" fillId="35" borderId="10" xfId="0" applyFont="1" applyFill="1" applyBorder="1" applyAlignment="1" applyProtection="1">
      <alignment horizontal="center" vertical="center" wrapText="1"/>
      <protection/>
    </xf>
    <xf numFmtId="0" fontId="4" fillId="35" borderId="21" xfId="0" applyFont="1" applyFill="1" applyBorder="1" applyAlignment="1" applyProtection="1">
      <alignment horizontal="center" vertical="center"/>
      <protection/>
    </xf>
    <xf numFmtId="0" fontId="3" fillId="35" borderId="22" xfId="0" applyFont="1" applyFill="1" applyBorder="1" applyAlignment="1" applyProtection="1">
      <alignment horizontal="center" vertical="center" wrapText="1"/>
      <protection/>
    </xf>
    <xf numFmtId="0" fontId="3" fillId="35" borderId="23"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0" fillId="35" borderId="24" xfId="0" applyFont="1" applyFill="1" applyBorder="1" applyAlignment="1" applyProtection="1">
      <alignment horizontal="center" vertical="center" wrapText="1"/>
      <protection/>
    </xf>
    <xf numFmtId="0" fontId="4" fillId="35" borderId="25" xfId="0" applyFont="1" applyFill="1" applyBorder="1" applyAlignment="1" applyProtection="1">
      <alignment horizontal="center" vertical="center"/>
      <protection/>
    </xf>
    <xf numFmtId="0" fontId="4" fillId="35" borderId="23" xfId="0" applyFont="1" applyFill="1" applyBorder="1" applyAlignment="1" applyProtection="1">
      <alignment horizontal="center" vertical="center"/>
      <protection/>
    </xf>
    <xf numFmtId="0" fontId="3" fillId="35" borderId="26" xfId="0" applyFont="1" applyFill="1" applyBorder="1" applyAlignment="1" applyProtection="1">
      <alignment horizontal="center" vertical="center" wrapText="1"/>
      <protection/>
    </xf>
    <xf numFmtId="0" fontId="3" fillId="35" borderId="27" xfId="0" applyFont="1" applyFill="1" applyBorder="1" applyAlignment="1" applyProtection="1">
      <alignment horizontal="center" vertical="center" wrapText="1"/>
      <protection/>
    </xf>
    <xf numFmtId="169" fontId="28" fillId="34" borderId="11" xfId="51" applyNumberFormat="1" applyFont="1" applyFill="1" applyBorder="1" applyAlignment="1" applyProtection="1">
      <alignment horizontal="left" vertical="center" wrapText="1"/>
      <protection locked="0"/>
    </xf>
    <xf numFmtId="169" fontId="28" fillId="34" borderId="15" xfId="51" applyNumberFormat="1" applyFont="1" applyFill="1" applyBorder="1" applyAlignment="1" applyProtection="1">
      <alignment horizontal="left" vertical="center" wrapText="1"/>
      <protection locked="0"/>
    </xf>
    <xf numFmtId="0" fontId="4" fillId="35" borderId="28" xfId="0" applyFont="1" applyFill="1" applyBorder="1" applyAlignment="1" applyProtection="1">
      <alignment horizontal="center" vertical="center"/>
      <protection/>
    </xf>
    <xf numFmtId="0" fontId="11" fillId="35" borderId="29" xfId="0" applyFont="1" applyFill="1" applyBorder="1" applyAlignment="1" applyProtection="1">
      <alignment horizontal="center" vertical="center" wrapText="1"/>
      <protection/>
    </xf>
    <xf numFmtId="0" fontId="11" fillId="35" borderId="13" xfId="0" applyFont="1" applyFill="1" applyBorder="1" applyAlignment="1" applyProtection="1">
      <alignment horizontal="center" vertical="center" wrapText="1"/>
      <protection/>
    </xf>
    <xf numFmtId="0" fontId="3" fillId="35" borderId="25" xfId="0" applyFont="1" applyFill="1" applyBorder="1" applyAlignment="1" applyProtection="1">
      <alignment horizontal="center" vertical="center" wrapText="1"/>
      <protection/>
    </xf>
    <xf numFmtId="0" fontId="3" fillId="35" borderId="3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2 2" xfId="50"/>
    <cellStyle name="Millares 5" xfId="51"/>
    <cellStyle name="Currency" xfId="52"/>
    <cellStyle name="Currency [0]" xfId="53"/>
    <cellStyle name="Neutral" xfId="54"/>
    <cellStyle name="Normal_Actividades" xfId="55"/>
    <cellStyle name="Notas" xfId="56"/>
    <cellStyle name="Porcentaje 2" xfId="57"/>
    <cellStyle name="Percent" xfId="58"/>
    <cellStyle name="Porcentual 2" xfId="59"/>
    <cellStyle name="Porcentual 3" xfId="60"/>
    <cellStyle name="Porcentual 4" xfId="61"/>
    <cellStyle name="Salida" xfId="62"/>
    <cellStyle name="Texto de advertencia" xfId="63"/>
    <cellStyle name="Texto explicativo" xfId="64"/>
    <cellStyle name="Título" xfId="65"/>
    <cellStyle name="Título 1" xfId="66"/>
    <cellStyle name="Título 2" xfId="67"/>
    <cellStyle name="Título 3" xfId="68"/>
    <cellStyle name="Total" xfId="69"/>
  </cellStyles>
  <dxfs count="4">
    <dxf>
      <font>
        <color theme="0"/>
      </font>
      <fill>
        <patternFill>
          <bgColor theme="5"/>
        </patternFill>
      </fill>
    </dxf>
    <dxf>
      <font>
        <color indexed="9"/>
      </font>
      <fill>
        <patternFill>
          <bgColor indexed="10"/>
        </patternFill>
      </fill>
    </dxf>
    <dxf>
      <font>
        <color rgb="FFFFFFFF"/>
      </font>
      <fill>
        <patternFill>
          <bgColor rgb="FFDD0806"/>
        </patternFill>
      </fill>
      <border/>
    </dxf>
    <dxf>
      <font>
        <color theme="0"/>
      </font>
      <fill>
        <patternFill>
          <bgColor theme="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zoomScale="70" zoomScaleNormal="70" zoomScalePageLayoutView="0" workbookViewId="0" topLeftCell="A1">
      <selection activeCell="A2" sqref="A2"/>
    </sheetView>
  </sheetViews>
  <sheetFormatPr defaultColWidth="11.421875" defaultRowHeight="15"/>
  <cols>
    <col min="1" max="1" width="11.421875" style="9" customWidth="1"/>
    <col min="2" max="2" width="11.421875" style="5" customWidth="1"/>
    <col min="3" max="3" width="11.421875" style="3" customWidth="1"/>
    <col min="4" max="4" width="11.421875" style="5" customWidth="1"/>
    <col min="5" max="5" width="11.421875" style="3" customWidth="1"/>
    <col min="6" max="6" width="11.421875" style="5" customWidth="1"/>
    <col min="7" max="7" width="11.421875" style="8" customWidth="1"/>
    <col min="8" max="8" width="11.421875" style="5" customWidth="1"/>
    <col min="9" max="9" width="11.421875" style="3" customWidth="1"/>
    <col min="10" max="10" width="11.421875" style="5" customWidth="1"/>
    <col min="11" max="11" width="11.421875" style="7" customWidth="1"/>
    <col min="12" max="12" width="11.421875" style="5" customWidth="1"/>
    <col min="13" max="13" width="11.421875" style="7" customWidth="1"/>
    <col min="14" max="14" width="11.421875" style="6" customWidth="1"/>
    <col min="15" max="15" width="11.421875" style="7" customWidth="1"/>
    <col min="16" max="19" width="11.421875" style="6" customWidth="1"/>
    <col min="20" max="20" width="11.421875" style="2" customWidth="1"/>
    <col min="21" max="21" width="11.421875" style="6" customWidth="1"/>
    <col min="22" max="22" width="11.421875" style="2" customWidth="1"/>
    <col min="23" max="42" width="11.421875" style="1" customWidth="1"/>
    <col min="43" max="45" width="11.421875" style="4" customWidth="1"/>
    <col min="46" max="63" width="11.421875" style="2" customWidth="1"/>
    <col min="64" max="16384" width="11.421875" style="1" customWidth="1"/>
  </cols>
  <sheetData/>
  <sheetProtection formatRows="0"/>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50"/>
  </sheetPr>
  <dimension ref="A1:BK10"/>
  <sheetViews>
    <sheetView showGridLines="0" zoomScale="70" zoomScaleNormal="70" zoomScalePageLayoutView="0" workbookViewId="0" topLeftCell="T1">
      <selection activeCell="V8" sqref="V8"/>
    </sheetView>
  </sheetViews>
  <sheetFormatPr defaultColWidth="11.421875" defaultRowHeight="15"/>
  <cols>
    <col min="1" max="1" width="11.421875" style="9" customWidth="1"/>
    <col min="2" max="2" width="16.8515625" style="5" customWidth="1"/>
    <col min="3" max="3" width="16.8515625" style="3" customWidth="1"/>
    <col min="4" max="4" width="16.8515625" style="5" customWidth="1"/>
    <col min="5" max="5" width="29.140625" style="3" customWidth="1"/>
    <col min="6" max="6" width="6.421875" style="5" customWidth="1"/>
    <col min="7" max="7" width="23.421875" style="8" customWidth="1"/>
    <col min="8" max="8" width="6.421875" style="5" customWidth="1"/>
    <col min="9" max="9" width="19.00390625" style="3" customWidth="1"/>
    <col min="10" max="10" width="9.8515625" style="5" customWidth="1"/>
    <col min="11" max="11" width="13.421875" style="6" customWidth="1"/>
    <col min="12" max="12" width="10.28125" style="5" customWidth="1"/>
    <col min="13" max="13" width="16.7109375" style="7" customWidth="1"/>
    <col min="14" max="14" width="9.140625" style="6" customWidth="1"/>
    <col min="15" max="15" width="37.421875" style="7" customWidth="1"/>
    <col min="16" max="16" width="7.00390625" style="6" customWidth="1"/>
    <col min="17" max="17" width="5.421875" style="102" customWidth="1"/>
    <col min="18" max="18" width="5.421875" style="6" customWidth="1"/>
    <col min="19" max="19" width="20.140625" style="2" customWidth="1"/>
    <col min="20" max="20" width="28.00390625" style="2" customWidth="1"/>
    <col min="21" max="21" width="11.7109375" style="6" customWidth="1"/>
    <col min="22" max="22" width="13.7109375" style="2" customWidth="1"/>
    <col min="23" max="23" width="16.8515625" style="1" hidden="1" customWidth="1"/>
    <col min="24" max="24" width="24.28125" style="1" hidden="1" customWidth="1"/>
    <col min="25" max="25" width="21.8515625" style="1" hidden="1" customWidth="1"/>
    <col min="26" max="26" width="19.7109375" style="1" hidden="1" customWidth="1"/>
    <col min="27" max="28" width="16.8515625" style="1" hidden="1" customWidth="1"/>
    <col min="29" max="33" width="50.7109375" style="1" customWidth="1"/>
    <col min="34" max="36" width="11.421875" style="1" customWidth="1"/>
    <col min="37" max="38" width="14.8515625" style="1" hidden="1" customWidth="1"/>
    <col min="39" max="39" width="14.421875" style="1" hidden="1" customWidth="1"/>
    <col min="40" max="40" width="18.00390625" style="1" hidden="1" customWidth="1"/>
    <col min="41" max="42" width="14.00390625" style="1" hidden="1" customWidth="1"/>
    <col min="43" max="45" width="11.421875" style="4" customWidth="1"/>
    <col min="46" max="63" width="11.421875" style="2" customWidth="1"/>
    <col min="64" max="16384" width="11.421875" style="1" customWidth="1"/>
  </cols>
  <sheetData>
    <row r="1" spans="15:16" ht="15">
      <c r="O1" s="100"/>
      <c r="P1" s="101"/>
    </row>
    <row r="2" spans="1:26" ht="33.75">
      <c r="A2" s="141" t="s">
        <v>229</v>
      </c>
      <c r="B2" s="141"/>
      <c r="C2" s="141"/>
      <c r="D2" s="141"/>
      <c r="E2" s="141"/>
      <c r="F2" s="141"/>
      <c r="G2" s="141"/>
      <c r="H2" s="141"/>
      <c r="I2" s="141"/>
      <c r="J2" s="141"/>
      <c r="K2" s="141"/>
      <c r="L2" s="104"/>
      <c r="M2" s="103"/>
      <c r="N2" s="142" t="s">
        <v>205</v>
      </c>
      <c r="O2" s="142"/>
      <c r="P2" s="142"/>
      <c r="Q2" s="142"/>
      <c r="R2" s="142"/>
      <c r="S2" s="142"/>
      <c r="T2" s="142"/>
      <c r="U2" s="142"/>
      <c r="V2" s="142"/>
      <c r="W2" s="142"/>
      <c r="X2" s="142"/>
      <c r="Y2" s="142"/>
      <c r="Z2" s="142"/>
    </row>
    <row r="3" spans="15:16" ht="15">
      <c r="O3" s="100"/>
      <c r="P3" s="101"/>
    </row>
    <row r="4" spans="15:16" ht="15">
      <c r="O4" s="100"/>
      <c r="P4" s="101"/>
    </row>
    <row r="5" spans="1:42" ht="80.25" customHeight="1">
      <c r="A5" s="143" t="s">
        <v>206</v>
      </c>
      <c r="B5" s="145" t="s">
        <v>207</v>
      </c>
      <c r="C5" s="146"/>
      <c r="D5" s="147" t="s">
        <v>17</v>
      </c>
      <c r="E5" s="148"/>
      <c r="F5" s="149" t="s">
        <v>10</v>
      </c>
      <c r="G5" s="148"/>
      <c r="H5" s="149" t="s">
        <v>16</v>
      </c>
      <c r="I5" s="148"/>
      <c r="J5" s="149" t="s">
        <v>11</v>
      </c>
      <c r="K5" s="148"/>
      <c r="L5" s="149" t="s">
        <v>19</v>
      </c>
      <c r="M5" s="148"/>
      <c r="N5" s="159" t="s">
        <v>9</v>
      </c>
      <c r="O5" s="160"/>
      <c r="P5" s="153" t="s">
        <v>208</v>
      </c>
      <c r="Q5" s="153"/>
      <c r="R5" s="154"/>
      <c r="S5" s="155" t="s">
        <v>209</v>
      </c>
      <c r="T5" s="155" t="s">
        <v>7</v>
      </c>
      <c r="U5" s="157" t="s">
        <v>0</v>
      </c>
      <c r="V5" s="158"/>
      <c r="W5" s="152" t="s">
        <v>210</v>
      </c>
      <c r="X5" s="152"/>
      <c r="Y5" s="152" t="s">
        <v>211</v>
      </c>
      <c r="Z5" s="152"/>
      <c r="AA5" s="152" t="s">
        <v>212</v>
      </c>
      <c r="AB5" s="152"/>
      <c r="AC5" s="150" t="s">
        <v>213</v>
      </c>
      <c r="AD5" s="150" t="s">
        <v>214</v>
      </c>
      <c r="AE5" s="150" t="s">
        <v>215</v>
      </c>
      <c r="AF5" s="150" t="s">
        <v>216</v>
      </c>
      <c r="AG5" s="150" t="s">
        <v>2</v>
      </c>
      <c r="AK5" s="163" t="s">
        <v>217</v>
      </c>
      <c r="AL5" s="163"/>
      <c r="AM5" s="163" t="s">
        <v>218</v>
      </c>
      <c r="AN5" s="163"/>
      <c r="AO5" s="163" t="s">
        <v>212</v>
      </c>
      <c r="AP5" s="163"/>
    </row>
    <row r="6" spans="1:42" ht="30.75" customHeight="1">
      <c r="A6" s="144"/>
      <c r="B6" s="13" t="s">
        <v>14</v>
      </c>
      <c r="C6" s="13" t="s">
        <v>15</v>
      </c>
      <c r="D6" s="13" t="s">
        <v>14</v>
      </c>
      <c r="E6" s="13" t="s">
        <v>15</v>
      </c>
      <c r="F6" s="13" t="s">
        <v>14</v>
      </c>
      <c r="G6" s="105" t="s">
        <v>15</v>
      </c>
      <c r="H6" s="13" t="s">
        <v>14</v>
      </c>
      <c r="I6" s="13" t="s">
        <v>15</v>
      </c>
      <c r="J6" s="13" t="s">
        <v>14</v>
      </c>
      <c r="K6" s="13" t="s">
        <v>15</v>
      </c>
      <c r="L6" s="13" t="s">
        <v>14</v>
      </c>
      <c r="M6" s="105" t="s">
        <v>15</v>
      </c>
      <c r="N6" s="14" t="s">
        <v>12</v>
      </c>
      <c r="O6" s="106" t="s">
        <v>13</v>
      </c>
      <c r="P6" s="107" t="s">
        <v>4</v>
      </c>
      <c r="Q6" s="108" t="s">
        <v>5</v>
      </c>
      <c r="R6" s="12" t="s">
        <v>6</v>
      </c>
      <c r="S6" s="156"/>
      <c r="T6" s="156"/>
      <c r="U6" s="15" t="s">
        <v>219</v>
      </c>
      <c r="V6" s="15" t="s">
        <v>220</v>
      </c>
      <c r="W6" s="15" t="s">
        <v>221</v>
      </c>
      <c r="X6" s="15" t="s">
        <v>222</v>
      </c>
      <c r="Y6" s="15" t="s">
        <v>223</v>
      </c>
      <c r="Z6" s="15" t="s">
        <v>224</v>
      </c>
      <c r="AA6" s="15" t="s">
        <v>219</v>
      </c>
      <c r="AB6" s="15" t="s">
        <v>224</v>
      </c>
      <c r="AC6" s="151"/>
      <c r="AD6" s="151"/>
      <c r="AE6" s="151"/>
      <c r="AF6" s="151"/>
      <c r="AG6" s="151"/>
      <c r="AK6" s="109" t="s">
        <v>221</v>
      </c>
      <c r="AL6" s="109" t="s">
        <v>222</v>
      </c>
      <c r="AM6" s="109" t="s">
        <v>223</v>
      </c>
      <c r="AN6" s="109" t="s">
        <v>224</v>
      </c>
      <c r="AO6" s="109" t="s">
        <v>219</v>
      </c>
      <c r="AP6" s="109" t="s">
        <v>224</v>
      </c>
    </row>
    <row r="7" spans="1:45" s="115" customFormat="1" ht="176.25" customHeight="1">
      <c r="A7" s="110"/>
      <c r="B7" s="111" t="s">
        <v>225</v>
      </c>
      <c r="C7" s="112" t="s">
        <v>226</v>
      </c>
      <c r="D7" s="63">
        <v>8</v>
      </c>
      <c r="E7" s="64" t="s">
        <v>34</v>
      </c>
      <c r="F7" s="63">
        <v>8</v>
      </c>
      <c r="G7" s="64" t="s">
        <v>196</v>
      </c>
      <c r="H7" s="65">
        <v>3</v>
      </c>
      <c r="I7" s="64" t="s">
        <v>35</v>
      </c>
      <c r="J7" s="63">
        <v>886</v>
      </c>
      <c r="K7" s="64" t="s">
        <v>197</v>
      </c>
      <c r="L7" s="63">
        <v>7</v>
      </c>
      <c r="M7" s="64" t="s">
        <v>198</v>
      </c>
      <c r="N7" s="63">
        <v>4</v>
      </c>
      <c r="O7" s="64" t="s">
        <v>36</v>
      </c>
      <c r="P7" s="63"/>
      <c r="Q7" s="63" t="s">
        <v>200</v>
      </c>
      <c r="R7" s="63"/>
      <c r="S7" s="63">
        <v>0</v>
      </c>
      <c r="T7" s="64" t="s">
        <v>227</v>
      </c>
      <c r="U7" s="113">
        <v>0.15</v>
      </c>
      <c r="V7" s="140">
        <f>('Actividades gestión'!T62)/100*'Metas gestión'!U7</f>
        <v>0.09375</v>
      </c>
      <c r="W7" s="161"/>
      <c r="X7" s="161"/>
      <c r="Y7" s="161"/>
      <c r="Z7" s="161"/>
      <c r="AA7" s="161"/>
      <c r="AB7" s="161"/>
      <c r="AC7" s="137" t="s">
        <v>231</v>
      </c>
      <c r="AD7" s="137" t="s">
        <v>233</v>
      </c>
      <c r="AE7" s="137" t="s">
        <v>230</v>
      </c>
      <c r="AF7" s="137" t="s">
        <v>235</v>
      </c>
      <c r="AG7" s="114" t="s">
        <v>202</v>
      </c>
      <c r="AK7" s="116"/>
      <c r="AL7" s="116"/>
      <c r="AM7" s="116"/>
      <c r="AN7" s="116"/>
      <c r="AO7" s="116"/>
      <c r="AP7" s="116"/>
      <c r="AQ7" s="117"/>
      <c r="AR7" s="117"/>
      <c r="AS7" s="117"/>
    </row>
    <row r="8" spans="1:45" s="115" customFormat="1" ht="176.25" customHeight="1">
      <c r="A8" s="118"/>
      <c r="B8" s="111" t="s">
        <v>225</v>
      </c>
      <c r="C8" s="112" t="s">
        <v>226</v>
      </c>
      <c r="D8" s="111">
        <v>8</v>
      </c>
      <c r="E8" s="112" t="s">
        <v>34</v>
      </c>
      <c r="F8" s="111">
        <v>8</v>
      </c>
      <c r="G8" s="112" t="s">
        <v>196</v>
      </c>
      <c r="H8" s="111">
        <v>3</v>
      </c>
      <c r="I8" s="112" t="s">
        <v>35</v>
      </c>
      <c r="J8" s="111">
        <v>886</v>
      </c>
      <c r="K8" s="112" t="s">
        <v>197</v>
      </c>
      <c r="L8" s="111">
        <v>7</v>
      </c>
      <c r="M8" s="112" t="s">
        <v>198</v>
      </c>
      <c r="N8" s="111">
        <v>5</v>
      </c>
      <c r="O8" s="112" t="s">
        <v>37</v>
      </c>
      <c r="P8" s="119"/>
      <c r="Q8" s="63" t="s">
        <v>200</v>
      </c>
      <c r="R8" s="120"/>
      <c r="S8" s="63">
        <v>0</v>
      </c>
      <c r="T8" s="112" t="s">
        <v>228</v>
      </c>
      <c r="U8" s="121">
        <v>0.345</v>
      </c>
      <c r="V8" s="140">
        <f>('Actividades gestión'!T64/100)*'Metas gestión'!U8</f>
        <v>0.15656866666666666</v>
      </c>
      <c r="W8" s="162"/>
      <c r="X8" s="162"/>
      <c r="Y8" s="162"/>
      <c r="Z8" s="162"/>
      <c r="AA8" s="162"/>
      <c r="AB8" s="162"/>
      <c r="AC8" s="138" t="s">
        <v>236</v>
      </c>
      <c r="AD8" s="137" t="s">
        <v>237</v>
      </c>
      <c r="AE8" s="137" t="s">
        <v>230</v>
      </c>
      <c r="AF8" s="137" t="s">
        <v>234</v>
      </c>
      <c r="AG8" s="114" t="s">
        <v>202</v>
      </c>
      <c r="AK8" s="116"/>
      <c r="AL8" s="116"/>
      <c r="AM8" s="116"/>
      <c r="AN8" s="116"/>
      <c r="AO8" s="116"/>
      <c r="AP8" s="116"/>
      <c r="AQ8" s="117"/>
      <c r="AR8" s="117"/>
      <c r="AS8" s="117"/>
    </row>
    <row r="9" spans="1:45" s="126" customFormat="1" ht="15.75">
      <c r="A9" s="122"/>
      <c r="B9" s="122"/>
      <c r="C9" s="123"/>
      <c r="D9" s="122"/>
      <c r="E9" s="123"/>
      <c r="F9" s="122"/>
      <c r="G9" s="123"/>
      <c r="H9" s="122"/>
      <c r="I9" s="123"/>
      <c r="J9" s="122"/>
      <c r="K9" s="122"/>
      <c r="L9" s="122"/>
      <c r="M9" s="123"/>
      <c r="N9" s="122"/>
      <c r="O9" s="123"/>
      <c r="P9" s="122"/>
      <c r="Q9" s="124"/>
      <c r="R9" s="122"/>
      <c r="S9" s="123"/>
      <c r="T9" s="123"/>
      <c r="U9" s="122"/>
      <c r="V9" s="123"/>
      <c r="W9" s="125" t="e">
        <f>SUBTOTAL(9,#REF!)</f>
        <v>#REF!</v>
      </c>
      <c r="X9" s="125" t="e">
        <f>SUBTOTAL(9,#REF!)</f>
        <v>#REF!</v>
      </c>
      <c r="Y9" s="125" t="e">
        <f>SUBTOTAL(9,#REF!)</f>
        <v>#REF!</v>
      </c>
      <c r="Z9" s="125" t="e">
        <f>SUBTOTAL(9,#REF!)</f>
        <v>#REF!</v>
      </c>
      <c r="AA9" s="125" t="e">
        <f>SUBTOTAL(9,#REF!)</f>
        <v>#REF!</v>
      </c>
      <c r="AB9" s="125" t="e">
        <f>SUBTOTAL(9,#REF!)</f>
        <v>#REF!</v>
      </c>
      <c r="AC9" s="123"/>
      <c r="AD9" s="123"/>
      <c r="AE9" s="123"/>
      <c r="AF9" s="123"/>
      <c r="AG9" s="123"/>
      <c r="AQ9" s="127"/>
      <c r="AR9" s="127"/>
      <c r="AS9" s="127"/>
    </row>
    <row r="10" spans="1:63" s="135" customFormat="1" ht="15.75">
      <c r="A10" s="128"/>
      <c r="B10" s="129"/>
      <c r="C10" s="130"/>
      <c r="D10" s="129"/>
      <c r="E10" s="130"/>
      <c r="F10" s="129"/>
      <c r="G10" s="131"/>
      <c r="H10" s="129"/>
      <c r="I10" s="130"/>
      <c r="J10" s="129"/>
      <c r="K10" s="132"/>
      <c r="L10" s="129"/>
      <c r="M10" s="133"/>
      <c r="N10" s="132"/>
      <c r="O10" s="133"/>
      <c r="P10" s="132"/>
      <c r="Q10" s="132"/>
      <c r="R10" s="132"/>
      <c r="S10" s="134"/>
      <c r="T10" s="134"/>
      <c r="U10" s="132"/>
      <c r="V10" s="134"/>
      <c r="AQ10" s="136"/>
      <c r="AR10" s="136"/>
      <c r="AS10" s="136"/>
      <c r="AT10" s="134"/>
      <c r="AU10" s="134"/>
      <c r="AV10" s="134"/>
      <c r="AW10" s="134"/>
      <c r="AX10" s="134"/>
      <c r="AY10" s="134"/>
      <c r="AZ10" s="134"/>
      <c r="BA10" s="134"/>
      <c r="BB10" s="134"/>
      <c r="BC10" s="134"/>
      <c r="BD10" s="134"/>
      <c r="BE10" s="134"/>
      <c r="BF10" s="134"/>
      <c r="BG10" s="134"/>
      <c r="BH10" s="134"/>
      <c r="BI10" s="134"/>
      <c r="BJ10" s="134"/>
      <c r="BK10" s="134"/>
    </row>
  </sheetData>
  <sheetProtection password="ED45" sheet="1" objects="1" scenarios="1" formatRows="0"/>
  <mergeCells count="31">
    <mergeCell ref="AG5:AG6"/>
    <mergeCell ref="T5:T6"/>
    <mergeCell ref="AK5:AL5"/>
    <mergeCell ref="AM5:AN5"/>
    <mergeCell ref="AO5:AP5"/>
    <mergeCell ref="W7:W8"/>
    <mergeCell ref="X7:X8"/>
    <mergeCell ref="Y7:Y8"/>
    <mergeCell ref="Z7:Z8"/>
    <mergeCell ref="AA7:AA8"/>
    <mergeCell ref="AB7:AB8"/>
    <mergeCell ref="H5:I5"/>
    <mergeCell ref="L5:M5"/>
    <mergeCell ref="AC5:AC6"/>
    <mergeCell ref="AD5:AD6"/>
    <mergeCell ref="AE5:AE6"/>
    <mergeCell ref="AF5:AF6"/>
    <mergeCell ref="AA5:AB5"/>
    <mergeCell ref="W5:X5"/>
    <mergeCell ref="P5:R5"/>
    <mergeCell ref="S5:S6"/>
    <mergeCell ref="J5:K5"/>
    <mergeCell ref="U5:V5"/>
    <mergeCell ref="N5:O5"/>
    <mergeCell ref="Y5:Z5"/>
    <mergeCell ref="A2:K2"/>
    <mergeCell ref="N2:Z2"/>
    <mergeCell ref="A5:A6"/>
    <mergeCell ref="B5:C5"/>
    <mergeCell ref="D5:E5"/>
    <mergeCell ref="F5:G5"/>
  </mergeCells>
  <conditionalFormatting sqref="W7:AB8">
    <cfRule type="cellIs" priority="2" dxfId="2" operator="notEqual" stopIfTrue="1">
      <formula>BC7</formula>
    </cfRule>
  </conditionalFormatting>
  <conditionalFormatting sqref="W9:Z9">
    <cfRule type="cellIs" priority="1" dxfId="3" operator="notEqual" stopIfTrue="1">
      <formula>#REF!</formula>
    </cfRule>
  </conditionalFormatting>
  <dataValidations count="4">
    <dataValidation type="list" allowBlank="1" showInputMessage="1" showErrorMessage="1" sqref="I8 K7">
      <formula1>$AY$9:$AY$31</formula1>
    </dataValidation>
    <dataValidation type="list" allowBlank="1" showInputMessage="1" showErrorMessage="1" sqref="F8:G8 H7:I7">
      <formula1>#REF!</formula1>
    </dataValidation>
    <dataValidation type="list" allowBlank="1" showInputMessage="1" showErrorMessage="1" sqref="C7:C8 E7">
      <formula1>'Metas gestión'!#REF!</formula1>
    </dataValidation>
    <dataValidation type="list" allowBlank="1" showInputMessage="1" showErrorMessage="1" sqref="D8:E8 F7:G7">
      <formula1>'Metas gestión'!#REF!</formula1>
    </dataValidation>
  </dataValidations>
  <printOptions/>
  <pageMargins left="0.7" right="0.7" top="0.75" bottom="0.75" header="0.3" footer="0.3"/>
  <pageSetup horizontalDpi="600" verticalDpi="600" orientation="portrait"/>
  <ignoredErrors>
    <ignoredError sqref="B7:B8" numberStoredAsText="1"/>
  </ignoredErrors>
  <legacyDrawing r:id="rId2"/>
</worksheet>
</file>

<file path=xl/worksheets/sheet4.xml><?xml version="1.0" encoding="utf-8"?>
<worksheet xmlns="http://schemas.openxmlformats.org/spreadsheetml/2006/main" xmlns:r="http://schemas.openxmlformats.org/officeDocument/2006/relationships">
  <sheetPr>
    <tabColor rgb="FF00B050"/>
  </sheetPr>
  <dimension ref="A1:V65"/>
  <sheetViews>
    <sheetView showGridLines="0" tabSelected="1" zoomScale="70" zoomScaleNormal="70" zoomScalePageLayoutView="0" workbookViewId="0" topLeftCell="N62">
      <selection activeCell="V64" sqref="V64"/>
    </sheetView>
  </sheetViews>
  <sheetFormatPr defaultColWidth="11.421875" defaultRowHeight="15" zeroHeight="1"/>
  <cols>
    <col min="1" max="1" width="9.421875" style="9" customWidth="1"/>
    <col min="2" max="2" width="18.421875" style="1" customWidth="1"/>
    <col min="3" max="3" width="10.140625" style="9" customWidth="1"/>
    <col min="4" max="4" width="24.140625" style="1" customWidth="1"/>
    <col min="5" max="5" width="11.00390625" style="9" customWidth="1"/>
    <col min="6" max="6" width="24.140625" style="1" customWidth="1"/>
    <col min="7" max="7" width="8.7109375" style="9" customWidth="1"/>
    <col min="8" max="8" width="24.140625" style="1" customWidth="1"/>
    <col min="9" max="9" width="10.57421875" style="9" customWidth="1"/>
    <col min="10" max="10" width="24.140625" style="1" customWidth="1"/>
    <col min="11" max="11" width="8.7109375" style="9" customWidth="1"/>
    <col min="12" max="12" width="34.7109375" style="1" customWidth="1"/>
    <col min="13" max="13" width="13.28125" style="9" customWidth="1"/>
    <col min="14" max="14" width="38.00390625" style="1" customWidth="1"/>
    <col min="15" max="17" width="8.7109375" style="9" customWidth="1"/>
    <col min="18" max="18" width="29.8515625" style="1" customWidth="1"/>
    <col min="19" max="19" width="13.00390625" style="9" customWidth="1"/>
    <col min="20" max="20" width="11.421875" style="10" customWidth="1"/>
    <col min="21" max="22" width="84.421875" style="1" customWidth="1"/>
    <col min="23" max="23" width="0" style="1" hidden="1" customWidth="1"/>
    <col min="24" max="16384" width="11.421875" style="1" customWidth="1"/>
  </cols>
  <sheetData>
    <row r="1" spans="14:17" ht="25.5">
      <c r="N1" s="55" t="s">
        <v>3</v>
      </c>
      <c r="O1" s="56"/>
      <c r="P1" s="56"/>
      <c r="Q1" s="56"/>
    </row>
    <row r="2" spans="1:22" ht="107.25" customHeight="1">
      <c r="A2" s="168" t="s">
        <v>17</v>
      </c>
      <c r="B2" s="165"/>
      <c r="C2" s="168" t="s">
        <v>10</v>
      </c>
      <c r="D2" s="165"/>
      <c r="E2" s="164" t="s">
        <v>16</v>
      </c>
      <c r="F2" s="165"/>
      <c r="G2" s="164" t="s">
        <v>11</v>
      </c>
      <c r="H2" s="165"/>
      <c r="I2" s="164" t="s">
        <v>19</v>
      </c>
      <c r="J2" s="165"/>
      <c r="K2" s="159" t="s">
        <v>9</v>
      </c>
      <c r="L2" s="160"/>
      <c r="M2" s="167" t="s">
        <v>8</v>
      </c>
      <c r="N2" s="154"/>
      <c r="O2" s="166" t="s">
        <v>18</v>
      </c>
      <c r="P2" s="153"/>
      <c r="Q2" s="154"/>
      <c r="R2" s="155" t="s">
        <v>7</v>
      </c>
      <c r="S2" s="152" t="s">
        <v>0</v>
      </c>
      <c r="T2" s="152"/>
      <c r="U2" s="150" t="s">
        <v>1</v>
      </c>
      <c r="V2" s="150" t="s">
        <v>2</v>
      </c>
    </row>
    <row r="3" spans="1:22" ht="28.5" customHeight="1">
      <c r="A3" s="13" t="s">
        <v>14</v>
      </c>
      <c r="B3" s="13" t="s">
        <v>15</v>
      </c>
      <c r="C3" s="13" t="s">
        <v>14</v>
      </c>
      <c r="D3" s="13" t="s">
        <v>15</v>
      </c>
      <c r="E3" s="13" t="s">
        <v>14</v>
      </c>
      <c r="F3" s="13" t="s">
        <v>15</v>
      </c>
      <c r="G3" s="13" t="s">
        <v>14</v>
      </c>
      <c r="H3" s="13" t="s">
        <v>15</v>
      </c>
      <c r="I3" s="13" t="s">
        <v>14</v>
      </c>
      <c r="J3" s="13" t="s">
        <v>15</v>
      </c>
      <c r="K3" s="14" t="s">
        <v>12</v>
      </c>
      <c r="L3" s="14" t="s">
        <v>13</v>
      </c>
      <c r="M3" s="14" t="s">
        <v>12</v>
      </c>
      <c r="N3" s="14" t="s">
        <v>13</v>
      </c>
      <c r="O3" s="12" t="s">
        <v>4</v>
      </c>
      <c r="P3" s="12" t="s">
        <v>5</v>
      </c>
      <c r="Q3" s="12" t="s">
        <v>6</v>
      </c>
      <c r="R3" s="156"/>
      <c r="S3" s="15" t="s">
        <v>191</v>
      </c>
      <c r="T3" s="15" t="s">
        <v>192</v>
      </c>
      <c r="U3" s="151"/>
      <c r="V3" s="151"/>
    </row>
    <row r="4" spans="1:22" ht="75" customHeight="1" hidden="1">
      <c r="A4" s="21">
        <v>2</v>
      </c>
      <c r="B4" s="21" t="s">
        <v>20</v>
      </c>
      <c r="C4" s="17">
        <v>2</v>
      </c>
      <c r="D4" s="21" t="s">
        <v>24</v>
      </c>
      <c r="E4" s="17">
        <v>1</v>
      </c>
      <c r="F4" s="21" t="s">
        <v>21</v>
      </c>
      <c r="G4" s="17">
        <v>878</v>
      </c>
      <c r="H4" s="21" t="s">
        <v>26</v>
      </c>
      <c r="I4" s="17">
        <v>2</v>
      </c>
      <c r="J4" s="21" t="s">
        <v>22</v>
      </c>
      <c r="K4" s="59" t="s">
        <v>27</v>
      </c>
      <c r="L4" s="21" t="s">
        <v>25</v>
      </c>
      <c r="M4" s="17" t="s">
        <v>64</v>
      </c>
      <c r="N4" s="30" t="s">
        <v>65</v>
      </c>
      <c r="O4" s="17" t="s">
        <v>23</v>
      </c>
      <c r="P4" s="17" t="s">
        <v>23</v>
      </c>
      <c r="Q4" s="19"/>
      <c r="R4" s="33" t="s">
        <v>194</v>
      </c>
      <c r="S4" s="20">
        <v>0.3</v>
      </c>
      <c r="T4" s="47"/>
      <c r="U4" s="48"/>
      <c r="V4" s="48"/>
    </row>
    <row r="5" spans="1:22" ht="124.5" customHeight="1" hidden="1">
      <c r="A5" s="21">
        <v>2</v>
      </c>
      <c r="B5" s="21" t="s">
        <v>20</v>
      </c>
      <c r="C5" s="17">
        <v>2</v>
      </c>
      <c r="D5" s="21" t="s">
        <v>24</v>
      </c>
      <c r="E5" s="17">
        <v>1</v>
      </c>
      <c r="F5" s="21" t="s">
        <v>21</v>
      </c>
      <c r="G5" s="17">
        <v>878</v>
      </c>
      <c r="H5" s="21" t="s">
        <v>26</v>
      </c>
      <c r="I5" s="17">
        <v>2</v>
      </c>
      <c r="J5" s="21" t="s">
        <v>22</v>
      </c>
      <c r="K5" s="59" t="s">
        <v>27</v>
      </c>
      <c r="L5" s="21" t="s">
        <v>25</v>
      </c>
      <c r="M5" s="17" t="s">
        <v>66</v>
      </c>
      <c r="N5" s="30" t="s">
        <v>67</v>
      </c>
      <c r="O5" s="17" t="s">
        <v>23</v>
      </c>
      <c r="P5" s="17" t="s">
        <v>23</v>
      </c>
      <c r="Q5" s="19"/>
      <c r="R5" s="33" t="s">
        <v>195</v>
      </c>
      <c r="S5" s="20">
        <v>0.2</v>
      </c>
      <c r="T5" s="47"/>
      <c r="U5" s="48"/>
      <c r="V5" s="48"/>
    </row>
    <row r="6" spans="1:22" ht="108" customHeight="1" hidden="1">
      <c r="A6" s="21">
        <v>2</v>
      </c>
      <c r="B6" s="21" t="s">
        <v>20</v>
      </c>
      <c r="C6" s="17">
        <v>2</v>
      </c>
      <c r="D6" s="21" t="s">
        <v>24</v>
      </c>
      <c r="E6" s="17">
        <v>1</v>
      </c>
      <c r="F6" s="21" t="s">
        <v>21</v>
      </c>
      <c r="G6" s="17">
        <v>878</v>
      </c>
      <c r="H6" s="21" t="s">
        <v>26</v>
      </c>
      <c r="I6" s="17">
        <v>2</v>
      </c>
      <c r="J6" s="21" t="s">
        <v>22</v>
      </c>
      <c r="K6" s="59" t="s">
        <v>27</v>
      </c>
      <c r="L6" s="21" t="s">
        <v>25</v>
      </c>
      <c r="M6" s="17" t="s">
        <v>68</v>
      </c>
      <c r="N6" s="30" t="s">
        <v>69</v>
      </c>
      <c r="O6" s="17" t="s">
        <v>23</v>
      </c>
      <c r="P6" s="17" t="s">
        <v>23</v>
      </c>
      <c r="Q6" s="19"/>
      <c r="R6" s="33" t="s">
        <v>150</v>
      </c>
      <c r="S6" s="20">
        <v>0.3</v>
      </c>
      <c r="T6" s="47"/>
      <c r="U6" s="48"/>
      <c r="V6" s="48"/>
    </row>
    <row r="7" spans="1:22" ht="212.25" customHeight="1">
      <c r="A7" s="21">
        <v>2</v>
      </c>
      <c r="B7" s="21" t="s">
        <v>20</v>
      </c>
      <c r="C7" s="17">
        <v>2</v>
      </c>
      <c r="D7" s="21" t="s">
        <v>24</v>
      </c>
      <c r="E7" s="17">
        <v>1</v>
      </c>
      <c r="F7" s="21" t="s">
        <v>21</v>
      </c>
      <c r="G7" s="17">
        <v>878</v>
      </c>
      <c r="H7" s="21" t="s">
        <v>26</v>
      </c>
      <c r="I7" s="17">
        <v>2</v>
      </c>
      <c r="J7" s="21" t="s">
        <v>22</v>
      </c>
      <c r="K7" s="59" t="s">
        <v>27</v>
      </c>
      <c r="L7" s="21" t="s">
        <v>25</v>
      </c>
      <c r="M7" s="17">
        <v>4</v>
      </c>
      <c r="N7" s="30" t="s">
        <v>28</v>
      </c>
      <c r="O7" s="17"/>
      <c r="P7" s="17"/>
      <c r="Q7" s="17" t="s">
        <v>23</v>
      </c>
      <c r="R7" s="33" t="s">
        <v>29</v>
      </c>
      <c r="S7" s="20">
        <v>1</v>
      </c>
      <c r="T7" s="47">
        <f>S7/12*7</f>
        <v>0.5833333333333333</v>
      </c>
      <c r="U7" s="137" t="s">
        <v>232</v>
      </c>
      <c r="V7" s="137"/>
    </row>
    <row r="8" spans="1:22" s="11" customFormat="1" ht="15" customHeight="1">
      <c r="A8" s="35"/>
      <c r="B8" s="29"/>
      <c r="C8" s="35"/>
      <c r="D8" s="29"/>
      <c r="E8" s="35"/>
      <c r="F8" s="29"/>
      <c r="G8" s="35"/>
      <c r="H8" s="29"/>
      <c r="I8" s="35"/>
      <c r="J8" s="29"/>
      <c r="K8" s="35"/>
      <c r="L8" s="29"/>
      <c r="M8" s="27"/>
      <c r="N8" s="32"/>
      <c r="O8" s="27"/>
      <c r="P8" s="27"/>
      <c r="Q8" s="27"/>
      <c r="R8" s="43"/>
      <c r="S8" s="28"/>
      <c r="T8" s="49"/>
      <c r="U8" s="50"/>
      <c r="V8" s="50"/>
    </row>
    <row r="9" spans="1:22" ht="92.25" customHeight="1" hidden="1">
      <c r="A9" s="21">
        <v>2</v>
      </c>
      <c r="B9" s="21" t="s">
        <v>20</v>
      </c>
      <c r="C9" s="17">
        <v>2</v>
      </c>
      <c r="D9" s="21" t="s">
        <v>24</v>
      </c>
      <c r="E9" s="17">
        <v>1</v>
      </c>
      <c r="F9" s="21" t="s">
        <v>21</v>
      </c>
      <c r="G9" s="17">
        <v>878</v>
      </c>
      <c r="H9" s="21" t="s">
        <v>26</v>
      </c>
      <c r="I9" s="17">
        <v>1</v>
      </c>
      <c r="J9" s="21" t="s">
        <v>33</v>
      </c>
      <c r="K9" s="59" t="s">
        <v>50</v>
      </c>
      <c r="L9" s="22" t="s">
        <v>38</v>
      </c>
      <c r="M9" s="17" t="s">
        <v>70</v>
      </c>
      <c r="N9" s="57" t="s">
        <v>71</v>
      </c>
      <c r="O9" s="17" t="s">
        <v>23</v>
      </c>
      <c r="P9" s="17" t="s">
        <v>23</v>
      </c>
      <c r="Q9" s="19"/>
      <c r="R9" s="33" t="s">
        <v>189</v>
      </c>
      <c r="S9" s="20">
        <v>0.3</v>
      </c>
      <c r="T9" s="47"/>
      <c r="U9" s="48"/>
      <c r="V9" s="48"/>
    </row>
    <row r="10" spans="1:22" ht="126.75" customHeight="1" hidden="1">
      <c r="A10" s="21">
        <v>2</v>
      </c>
      <c r="B10" s="21" t="s">
        <v>20</v>
      </c>
      <c r="C10" s="17">
        <v>2</v>
      </c>
      <c r="D10" s="21" t="s">
        <v>24</v>
      </c>
      <c r="E10" s="17">
        <v>1</v>
      </c>
      <c r="F10" s="21" t="s">
        <v>21</v>
      </c>
      <c r="G10" s="17">
        <v>878</v>
      </c>
      <c r="H10" s="21" t="s">
        <v>26</v>
      </c>
      <c r="I10" s="17">
        <v>1</v>
      </c>
      <c r="J10" s="21" t="s">
        <v>33</v>
      </c>
      <c r="K10" s="59" t="s">
        <v>50</v>
      </c>
      <c r="L10" s="22" t="s">
        <v>38</v>
      </c>
      <c r="M10" s="17" t="s">
        <v>72</v>
      </c>
      <c r="N10" s="57" t="s">
        <v>73</v>
      </c>
      <c r="O10" s="17" t="s">
        <v>23</v>
      </c>
      <c r="P10" s="17" t="s">
        <v>23</v>
      </c>
      <c r="Q10" s="19"/>
      <c r="R10" s="33" t="s">
        <v>151</v>
      </c>
      <c r="S10" s="20">
        <v>0.3</v>
      </c>
      <c r="T10" s="47"/>
      <c r="U10" s="48"/>
      <c r="V10" s="48"/>
    </row>
    <row r="11" spans="1:22" s="11" customFormat="1" ht="15" customHeight="1" hidden="1">
      <c r="A11" s="36"/>
      <c r="B11" s="37"/>
      <c r="C11" s="36"/>
      <c r="D11" s="37"/>
      <c r="E11" s="36"/>
      <c r="F11" s="37"/>
      <c r="G11" s="36"/>
      <c r="H11" s="37"/>
      <c r="I11" s="36"/>
      <c r="J11" s="37"/>
      <c r="K11" s="36"/>
      <c r="L11" s="37"/>
      <c r="M11" s="39"/>
      <c r="N11" s="38"/>
      <c r="O11" s="39"/>
      <c r="P11" s="39"/>
      <c r="Q11" s="39"/>
      <c r="R11" s="44"/>
      <c r="S11" s="40"/>
      <c r="T11" s="51"/>
      <c r="U11" s="52"/>
      <c r="V11" s="52"/>
    </row>
    <row r="12" spans="1:22" ht="83.25" customHeight="1" hidden="1">
      <c r="A12" s="21">
        <v>2</v>
      </c>
      <c r="B12" s="21" t="s">
        <v>20</v>
      </c>
      <c r="C12" s="17">
        <v>2</v>
      </c>
      <c r="D12" s="21" t="s">
        <v>24</v>
      </c>
      <c r="E12" s="17">
        <v>1</v>
      </c>
      <c r="F12" s="21" t="s">
        <v>21</v>
      </c>
      <c r="G12" s="17">
        <v>880</v>
      </c>
      <c r="H12" s="21" t="s">
        <v>30</v>
      </c>
      <c r="I12" s="62">
        <v>1</v>
      </c>
      <c r="J12" s="31" t="s">
        <v>51</v>
      </c>
      <c r="K12" s="59" t="s">
        <v>52</v>
      </c>
      <c r="L12" s="21" t="s">
        <v>39</v>
      </c>
      <c r="M12" s="17" t="s">
        <v>74</v>
      </c>
      <c r="N12" s="33" t="s">
        <v>75</v>
      </c>
      <c r="O12" s="17" t="s">
        <v>23</v>
      </c>
      <c r="P12" s="17" t="s">
        <v>23</v>
      </c>
      <c r="Q12" s="19"/>
      <c r="R12" s="33" t="s">
        <v>152</v>
      </c>
      <c r="S12" s="41">
        <v>0.25</v>
      </c>
      <c r="T12" s="47"/>
      <c r="U12" s="48"/>
      <c r="V12" s="48"/>
    </row>
    <row r="13" spans="1:22" ht="120.75" customHeight="1" hidden="1">
      <c r="A13" s="21">
        <v>2</v>
      </c>
      <c r="B13" s="21" t="s">
        <v>20</v>
      </c>
      <c r="C13" s="17">
        <v>2</v>
      </c>
      <c r="D13" s="21" t="s">
        <v>24</v>
      </c>
      <c r="E13" s="17">
        <v>1</v>
      </c>
      <c r="F13" s="21" t="s">
        <v>21</v>
      </c>
      <c r="G13" s="17">
        <v>880</v>
      </c>
      <c r="H13" s="21" t="s">
        <v>30</v>
      </c>
      <c r="I13" s="62">
        <v>1</v>
      </c>
      <c r="J13" s="31" t="s">
        <v>51</v>
      </c>
      <c r="K13" s="59" t="s">
        <v>52</v>
      </c>
      <c r="L13" s="21" t="s">
        <v>39</v>
      </c>
      <c r="M13" s="17" t="s">
        <v>76</v>
      </c>
      <c r="N13" s="33" t="s">
        <v>77</v>
      </c>
      <c r="O13" s="17" t="s">
        <v>23</v>
      </c>
      <c r="P13" s="17" t="s">
        <v>23</v>
      </c>
      <c r="Q13" s="19"/>
      <c r="R13" s="33" t="s">
        <v>153</v>
      </c>
      <c r="S13" s="41">
        <v>0.25</v>
      </c>
      <c r="T13" s="47"/>
      <c r="U13" s="48"/>
      <c r="V13" s="48"/>
    </row>
    <row r="14" spans="1:22" s="11" customFormat="1" ht="15" customHeight="1" hidden="1">
      <c r="A14" s="35"/>
      <c r="B14" s="29"/>
      <c r="C14" s="35"/>
      <c r="D14" s="29"/>
      <c r="E14" s="35"/>
      <c r="F14" s="29"/>
      <c r="G14" s="35"/>
      <c r="H14" s="29"/>
      <c r="I14" s="35"/>
      <c r="J14" s="29"/>
      <c r="K14" s="35"/>
      <c r="L14" s="29"/>
      <c r="M14" s="27"/>
      <c r="N14" s="32"/>
      <c r="O14" s="27"/>
      <c r="P14" s="27"/>
      <c r="Q14" s="27"/>
      <c r="R14" s="43"/>
      <c r="S14" s="28"/>
      <c r="T14" s="53"/>
      <c r="U14" s="50"/>
      <c r="V14" s="50"/>
    </row>
    <row r="15" spans="1:22" ht="86.25" customHeight="1" hidden="1">
      <c r="A15" s="16">
        <v>2</v>
      </c>
      <c r="B15" s="16" t="s">
        <v>20</v>
      </c>
      <c r="C15" s="18">
        <v>2</v>
      </c>
      <c r="D15" s="16" t="s">
        <v>24</v>
      </c>
      <c r="E15" s="18">
        <v>1</v>
      </c>
      <c r="F15" s="16" t="s">
        <v>21</v>
      </c>
      <c r="G15" s="18">
        <v>880</v>
      </c>
      <c r="H15" s="16" t="s">
        <v>30</v>
      </c>
      <c r="I15" s="17">
        <v>1</v>
      </c>
      <c r="J15" s="21" t="s">
        <v>51</v>
      </c>
      <c r="K15" s="60" t="s">
        <v>53</v>
      </c>
      <c r="L15" s="16" t="s">
        <v>40</v>
      </c>
      <c r="M15" s="17" t="s">
        <v>78</v>
      </c>
      <c r="N15" s="33" t="s">
        <v>79</v>
      </c>
      <c r="O15" s="18" t="s">
        <v>23</v>
      </c>
      <c r="P15" s="18" t="s">
        <v>23</v>
      </c>
      <c r="Q15" s="23"/>
      <c r="R15" s="33" t="s">
        <v>154</v>
      </c>
      <c r="S15" s="20" t="s">
        <v>193</v>
      </c>
      <c r="T15" s="47"/>
      <c r="U15" s="48"/>
      <c r="V15" s="48"/>
    </row>
    <row r="16" spans="1:22" ht="81.75" customHeight="1" hidden="1">
      <c r="A16" s="16">
        <v>2</v>
      </c>
      <c r="B16" s="16" t="s">
        <v>20</v>
      </c>
      <c r="C16" s="18">
        <v>2</v>
      </c>
      <c r="D16" s="16" t="s">
        <v>24</v>
      </c>
      <c r="E16" s="18">
        <v>1</v>
      </c>
      <c r="F16" s="16" t="s">
        <v>21</v>
      </c>
      <c r="G16" s="18">
        <v>880</v>
      </c>
      <c r="H16" s="16" t="s">
        <v>30</v>
      </c>
      <c r="I16" s="17">
        <v>1</v>
      </c>
      <c r="J16" s="21" t="s">
        <v>51</v>
      </c>
      <c r="K16" s="60" t="s">
        <v>53</v>
      </c>
      <c r="L16" s="16" t="s">
        <v>40</v>
      </c>
      <c r="M16" s="17" t="s">
        <v>80</v>
      </c>
      <c r="N16" s="33" t="s">
        <v>81</v>
      </c>
      <c r="O16" s="18" t="s">
        <v>23</v>
      </c>
      <c r="P16" s="18" t="s">
        <v>23</v>
      </c>
      <c r="Q16" s="23"/>
      <c r="R16" s="33" t="s">
        <v>155</v>
      </c>
      <c r="S16" s="41">
        <v>0.375</v>
      </c>
      <c r="T16" s="47"/>
      <c r="U16" s="48"/>
      <c r="V16" s="48"/>
    </row>
    <row r="17" spans="1:22" ht="86.25" customHeight="1" hidden="1">
      <c r="A17" s="16">
        <v>2</v>
      </c>
      <c r="B17" s="16" t="s">
        <v>20</v>
      </c>
      <c r="C17" s="18">
        <v>2</v>
      </c>
      <c r="D17" s="16" t="s">
        <v>24</v>
      </c>
      <c r="E17" s="18">
        <v>1</v>
      </c>
      <c r="F17" s="16" t="s">
        <v>21</v>
      </c>
      <c r="G17" s="18">
        <v>880</v>
      </c>
      <c r="H17" s="16" t="s">
        <v>30</v>
      </c>
      <c r="I17" s="17">
        <v>1</v>
      </c>
      <c r="J17" s="21" t="s">
        <v>51</v>
      </c>
      <c r="K17" s="60" t="s">
        <v>53</v>
      </c>
      <c r="L17" s="16" t="s">
        <v>40</v>
      </c>
      <c r="M17" s="17" t="s">
        <v>82</v>
      </c>
      <c r="N17" s="33" t="s">
        <v>83</v>
      </c>
      <c r="O17" s="18" t="s">
        <v>23</v>
      </c>
      <c r="P17" s="18" t="s">
        <v>23</v>
      </c>
      <c r="Q17" s="23"/>
      <c r="R17" s="33" t="s">
        <v>156</v>
      </c>
      <c r="S17" s="24">
        <v>0.38</v>
      </c>
      <c r="T17" s="47"/>
      <c r="U17" s="48"/>
      <c r="V17" s="48"/>
    </row>
    <row r="18" spans="1:22" s="11" customFormat="1" ht="15" customHeight="1" hidden="1">
      <c r="A18" s="35"/>
      <c r="B18" s="29"/>
      <c r="C18" s="35"/>
      <c r="D18" s="29"/>
      <c r="E18" s="35"/>
      <c r="F18" s="29"/>
      <c r="G18" s="35"/>
      <c r="H18" s="29"/>
      <c r="I18" s="35"/>
      <c r="J18" s="29"/>
      <c r="K18" s="35"/>
      <c r="L18" s="29"/>
      <c r="M18" s="27"/>
      <c r="N18" s="32"/>
      <c r="O18" s="27"/>
      <c r="P18" s="27"/>
      <c r="Q18" s="27"/>
      <c r="R18" s="43"/>
      <c r="S18" s="28"/>
      <c r="T18" s="53"/>
      <c r="U18" s="50"/>
      <c r="V18" s="50"/>
    </row>
    <row r="19" spans="1:22" ht="129" customHeight="1" hidden="1">
      <c r="A19" s="16">
        <v>2</v>
      </c>
      <c r="B19" s="16" t="s">
        <v>20</v>
      </c>
      <c r="C19" s="18">
        <v>2</v>
      </c>
      <c r="D19" s="16" t="s">
        <v>24</v>
      </c>
      <c r="E19" s="18">
        <v>1</v>
      </c>
      <c r="F19" s="16" t="s">
        <v>21</v>
      </c>
      <c r="G19" s="18">
        <v>880</v>
      </c>
      <c r="H19" s="16" t="s">
        <v>30</v>
      </c>
      <c r="I19" s="17">
        <v>1</v>
      </c>
      <c r="J19" s="21" t="s">
        <v>51</v>
      </c>
      <c r="K19" s="60" t="s">
        <v>54</v>
      </c>
      <c r="L19" s="16" t="s">
        <v>41</v>
      </c>
      <c r="M19" s="17" t="s">
        <v>84</v>
      </c>
      <c r="N19" s="33" t="s">
        <v>85</v>
      </c>
      <c r="O19" s="17" t="s">
        <v>23</v>
      </c>
      <c r="P19" s="17" t="s">
        <v>23</v>
      </c>
      <c r="Q19" s="19"/>
      <c r="R19" s="33" t="s">
        <v>157</v>
      </c>
      <c r="S19" s="24">
        <v>0.4</v>
      </c>
      <c r="T19" s="47"/>
      <c r="U19" s="48"/>
      <c r="V19" s="48"/>
    </row>
    <row r="20" spans="1:22" ht="59.25" customHeight="1" hidden="1">
      <c r="A20" s="16">
        <v>2</v>
      </c>
      <c r="B20" s="16" t="s">
        <v>20</v>
      </c>
      <c r="C20" s="18">
        <v>2</v>
      </c>
      <c r="D20" s="16" t="s">
        <v>24</v>
      </c>
      <c r="E20" s="18">
        <v>1</v>
      </c>
      <c r="F20" s="16" t="s">
        <v>21</v>
      </c>
      <c r="G20" s="18">
        <v>880</v>
      </c>
      <c r="H20" s="16" t="s">
        <v>30</v>
      </c>
      <c r="I20" s="17">
        <v>1</v>
      </c>
      <c r="J20" s="21" t="s">
        <v>51</v>
      </c>
      <c r="K20" s="60" t="s">
        <v>54</v>
      </c>
      <c r="L20" s="16" t="s">
        <v>41</v>
      </c>
      <c r="M20" s="17" t="s">
        <v>86</v>
      </c>
      <c r="N20" s="33" t="s">
        <v>87</v>
      </c>
      <c r="O20" s="17" t="s">
        <v>23</v>
      </c>
      <c r="P20" s="17" t="s">
        <v>23</v>
      </c>
      <c r="Q20" s="19"/>
      <c r="R20" s="33" t="s">
        <v>158</v>
      </c>
      <c r="S20" s="24">
        <v>0</v>
      </c>
      <c r="T20" s="47"/>
      <c r="U20" s="48"/>
      <c r="V20" s="48"/>
    </row>
    <row r="21" spans="1:22" ht="87" customHeight="1" hidden="1">
      <c r="A21" s="16">
        <v>2</v>
      </c>
      <c r="B21" s="16" t="s">
        <v>20</v>
      </c>
      <c r="C21" s="18">
        <v>2</v>
      </c>
      <c r="D21" s="16" t="s">
        <v>24</v>
      </c>
      <c r="E21" s="18">
        <v>1</v>
      </c>
      <c r="F21" s="16" t="s">
        <v>21</v>
      </c>
      <c r="G21" s="18">
        <v>880</v>
      </c>
      <c r="H21" s="16" t="s">
        <v>30</v>
      </c>
      <c r="I21" s="17">
        <v>1</v>
      </c>
      <c r="J21" s="21" t="s">
        <v>51</v>
      </c>
      <c r="K21" s="60" t="s">
        <v>54</v>
      </c>
      <c r="L21" s="16" t="s">
        <v>41</v>
      </c>
      <c r="M21" s="17" t="s">
        <v>88</v>
      </c>
      <c r="N21" s="33" t="s">
        <v>89</v>
      </c>
      <c r="O21" s="17" t="s">
        <v>23</v>
      </c>
      <c r="P21" s="17" t="s">
        <v>23</v>
      </c>
      <c r="Q21" s="19"/>
      <c r="R21" s="45" t="s">
        <v>159</v>
      </c>
      <c r="S21" s="24">
        <v>0.4</v>
      </c>
      <c r="T21" s="47"/>
      <c r="U21" s="48"/>
      <c r="V21" s="48"/>
    </row>
    <row r="22" spans="1:22" s="11" customFormat="1" ht="15" customHeight="1" hidden="1">
      <c r="A22" s="35"/>
      <c r="B22" s="29"/>
      <c r="C22" s="35"/>
      <c r="D22" s="29"/>
      <c r="E22" s="35"/>
      <c r="F22" s="29"/>
      <c r="G22" s="35"/>
      <c r="H22" s="29"/>
      <c r="I22" s="35"/>
      <c r="J22" s="29"/>
      <c r="K22" s="35"/>
      <c r="L22" s="29"/>
      <c r="M22" s="27"/>
      <c r="N22" s="32"/>
      <c r="O22" s="27"/>
      <c r="P22" s="27"/>
      <c r="Q22" s="27"/>
      <c r="R22" s="43"/>
      <c r="S22" s="28"/>
      <c r="T22" s="53"/>
      <c r="U22" s="50"/>
      <c r="V22" s="50"/>
    </row>
    <row r="23" spans="1:22" ht="93" customHeight="1" hidden="1">
      <c r="A23" s="21">
        <v>2</v>
      </c>
      <c r="B23" s="21" t="s">
        <v>20</v>
      </c>
      <c r="C23" s="17">
        <v>2</v>
      </c>
      <c r="D23" s="21" t="s">
        <v>24</v>
      </c>
      <c r="E23" s="17">
        <v>1</v>
      </c>
      <c r="F23" s="21" t="s">
        <v>21</v>
      </c>
      <c r="G23" s="18">
        <v>880</v>
      </c>
      <c r="H23" s="21" t="s">
        <v>30</v>
      </c>
      <c r="I23" s="17">
        <v>1</v>
      </c>
      <c r="J23" s="21" t="s">
        <v>51</v>
      </c>
      <c r="K23" s="61" t="s">
        <v>55</v>
      </c>
      <c r="L23" s="16" t="s">
        <v>42</v>
      </c>
      <c r="M23" s="18" t="s">
        <v>90</v>
      </c>
      <c r="N23" s="33" t="s">
        <v>91</v>
      </c>
      <c r="O23" s="17" t="s">
        <v>23</v>
      </c>
      <c r="P23" s="17" t="s">
        <v>23</v>
      </c>
      <c r="Q23" s="19"/>
      <c r="R23" s="33" t="s">
        <v>160</v>
      </c>
      <c r="S23" s="20">
        <v>0.19</v>
      </c>
      <c r="T23" s="47"/>
      <c r="U23" s="48"/>
      <c r="V23" s="48"/>
    </row>
    <row r="24" spans="1:22" s="11" customFormat="1" ht="15" customHeight="1" hidden="1">
      <c r="A24" s="35"/>
      <c r="B24" s="29"/>
      <c r="C24" s="35"/>
      <c r="D24" s="29"/>
      <c r="E24" s="35"/>
      <c r="F24" s="29"/>
      <c r="G24" s="35"/>
      <c r="H24" s="29"/>
      <c r="I24" s="35"/>
      <c r="J24" s="29"/>
      <c r="K24" s="35"/>
      <c r="L24" s="29"/>
      <c r="M24" s="27"/>
      <c r="N24" s="32"/>
      <c r="O24" s="27"/>
      <c r="P24" s="27"/>
      <c r="Q24" s="27"/>
      <c r="R24" s="43"/>
      <c r="S24" s="28"/>
      <c r="T24" s="53"/>
      <c r="U24" s="50"/>
      <c r="V24" s="50"/>
    </row>
    <row r="25" spans="1:22" ht="57.75" customHeight="1" hidden="1">
      <c r="A25" s="21">
        <v>2</v>
      </c>
      <c r="B25" s="21" t="s">
        <v>20</v>
      </c>
      <c r="C25" s="17">
        <v>2</v>
      </c>
      <c r="D25" s="21" t="s">
        <v>24</v>
      </c>
      <c r="E25" s="17">
        <v>1</v>
      </c>
      <c r="F25" s="21" t="s">
        <v>21</v>
      </c>
      <c r="G25" s="17">
        <v>880</v>
      </c>
      <c r="H25" s="21" t="s">
        <v>30</v>
      </c>
      <c r="I25" s="17">
        <v>1</v>
      </c>
      <c r="J25" s="21" t="s">
        <v>51</v>
      </c>
      <c r="K25" s="59" t="s">
        <v>56</v>
      </c>
      <c r="L25" s="21" t="s">
        <v>43</v>
      </c>
      <c r="M25" s="17" t="s">
        <v>92</v>
      </c>
      <c r="N25" s="33" t="s">
        <v>93</v>
      </c>
      <c r="O25" s="18" t="s">
        <v>23</v>
      </c>
      <c r="P25" s="18" t="s">
        <v>23</v>
      </c>
      <c r="Q25" s="23"/>
      <c r="R25" s="33" t="s">
        <v>161</v>
      </c>
      <c r="S25" s="41">
        <v>0.18</v>
      </c>
      <c r="T25" s="47"/>
      <c r="U25" s="48"/>
      <c r="V25" s="48"/>
    </row>
    <row r="26" spans="1:22" ht="80.25" customHeight="1" hidden="1">
      <c r="A26" s="21">
        <v>2</v>
      </c>
      <c r="B26" s="21" t="s">
        <v>20</v>
      </c>
      <c r="C26" s="17">
        <v>2</v>
      </c>
      <c r="D26" s="21" t="s">
        <v>24</v>
      </c>
      <c r="E26" s="17">
        <v>1</v>
      </c>
      <c r="F26" s="21" t="s">
        <v>21</v>
      </c>
      <c r="G26" s="17">
        <v>880</v>
      </c>
      <c r="H26" s="21" t="s">
        <v>30</v>
      </c>
      <c r="I26" s="17">
        <v>1</v>
      </c>
      <c r="J26" s="21" t="s">
        <v>51</v>
      </c>
      <c r="K26" s="59" t="s">
        <v>56</v>
      </c>
      <c r="L26" s="21" t="s">
        <v>43</v>
      </c>
      <c r="M26" s="17" t="s">
        <v>94</v>
      </c>
      <c r="N26" s="33" t="s">
        <v>95</v>
      </c>
      <c r="O26" s="18" t="s">
        <v>23</v>
      </c>
      <c r="P26" s="18" t="s">
        <v>23</v>
      </c>
      <c r="Q26" s="23"/>
      <c r="R26" s="33" t="s">
        <v>162</v>
      </c>
      <c r="S26" s="41">
        <v>0.4</v>
      </c>
      <c r="T26" s="47"/>
      <c r="U26" s="48"/>
      <c r="V26" s="48"/>
    </row>
    <row r="27" spans="1:22" ht="83.25" customHeight="1" hidden="1">
      <c r="A27" s="21">
        <v>2</v>
      </c>
      <c r="B27" s="21" t="s">
        <v>20</v>
      </c>
      <c r="C27" s="17">
        <v>2</v>
      </c>
      <c r="D27" s="21" t="s">
        <v>24</v>
      </c>
      <c r="E27" s="17">
        <v>1</v>
      </c>
      <c r="F27" s="21" t="s">
        <v>21</v>
      </c>
      <c r="G27" s="17">
        <v>880</v>
      </c>
      <c r="H27" s="21" t="s">
        <v>30</v>
      </c>
      <c r="I27" s="17">
        <v>1</v>
      </c>
      <c r="J27" s="21" t="s">
        <v>51</v>
      </c>
      <c r="K27" s="59" t="s">
        <v>56</v>
      </c>
      <c r="L27" s="21" t="s">
        <v>43</v>
      </c>
      <c r="M27" s="17" t="s">
        <v>96</v>
      </c>
      <c r="N27" s="33" t="s">
        <v>97</v>
      </c>
      <c r="O27" s="18" t="s">
        <v>23</v>
      </c>
      <c r="P27" s="18" t="s">
        <v>23</v>
      </c>
      <c r="Q27" s="23"/>
      <c r="R27" s="33" t="s">
        <v>163</v>
      </c>
      <c r="S27" s="24">
        <v>0.4</v>
      </c>
      <c r="T27" s="47"/>
      <c r="U27" s="48"/>
      <c r="V27" s="48"/>
    </row>
    <row r="28" spans="1:22" s="11" customFormat="1" ht="15" customHeight="1" hidden="1">
      <c r="A28" s="35"/>
      <c r="B28" s="29"/>
      <c r="C28" s="35"/>
      <c r="D28" s="29"/>
      <c r="E28" s="35"/>
      <c r="F28" s="29"/>
      <c r="G28" s="35"/>
      <c r="H28" s="29"/>
      <c r="I28" s="35"/>
      <c r="J28" s="29"/>
      <c r="K28" s="35"/>
      <c r="L28" s="29"/>
      <c r="M28" s="27"/>
      <c r="N28" s="32"/>
      <c r="O28" s="27"/>
      <c r="P28" s="27"/>
      <c r="Q28" s="27"/>
      <c r="R28" s="43"/>
      <c r="S28" s="28"/>
      <c r="T28" s="53"/>
      <c r="U28" s="50"/>
      <c r="V28" s="50"/>
    </row>
    <row r="29" spans="1:22" ht="75" customHeight="1" hidden="1">
      <c r="A29" s="21">
        <v>2</v>
      </c>
      <c r="B29" s="21" t="s">
        <v>20</v>
      </c>
      <c r="C29" s="17">
        <v>2</v>
      </c>
      <c r="D29" s="21" t="s">
        <v>24</v>
      </c>
      <c r="E29" s="17">
        <v>1</v>
      </c>
      <c r="F29" s="21" t="s">
        <v>21</v>
      </c>
      <c r="G29" s="17">
        <v>880</v>
      </c>
      <c r="H29" s="21" t="s">
        <v>30</v>
      </c>
      <c r="I29" s="17">
        <v>1</v>
      </c>
      <c r="J29" s="21" t="s">
        <v>51</v>
      </c>
      <c r="K29" s="59" t="s">
        <v>57</v>
      </c>
      <c r="L29" s="21" t="s">
        <v>44</v>
      </c>
      <c r="M29" s="17" t="s">
        <v>98</v>
      </c>
      <c r="N29" s="33" t="s">
        <v>99</v>
      </c>
      <c r="O29" s="17" t="s">
        <v>23</v>
      </c>
      <c r="P29" s="17" t="s">
        <v>23</v>
      </c>
      <c r="Q29" s="19"/>
      <c r="R29" s="33" t="s">
        <v>164</v>
      </c>
      <c r="S29" s="24">
        <v>0.25</v>
      </c>
      <c r="T29" s="47"/>
      <c r="U29" s="48"/>
      <c r="V29" s="48"/>
    </row>
    <row r="30" spans="1:22" ht="104.25" customHeight="1" hidden="1">
      <c r="A30" s="21">
        <v>2</v>
      </c>
      <c r="B30" s="21" t="s">
        <v>20</v>
      </c>
      <c r="C30" s="17">
        <v>2</v>
      </c>
      <c r="D30" s="21" t="s">
        <v>24</v>
      </c>
      <c r="E30" s="17">
        <v>1</v>
      </c>
      <c r="F30" s="21" t="s">
        <v>21</v>
      </c>
      <c r="G30" s="17">
        <v>880</v>
      </c>
      <c r="H30" s="21" t="s">
        <v>30</v>
      </c>
      <c r="I30" s="17">
        <v>1</v>
      </c>
      <c r="J30" s="21" t="s">
        <v>51</v>
      </c>
      <c r="K30" s="59" t="s">
        <v>57</v>
      </c>
      <c r="L30" s="21" t="s">
        <v>44</v>
      </c>
      <c r="M30" s="17" t="s">
        <v>100</v>
      </c>
      <c r="N30" s="33" t="s">
        <v>101</v>
      </c>
      <c r="O30" s="17" t="s">
        <v>23</v>
      </c>
      <c r="P30" s="17" t="s">
        <v>23</v>
      </c>
      <c r="Q30" s="19"/>
      <c r="R30" s="33" t="s">
        <v>165</v>
      </c>
      <c r="S30" s="24">
        <v>0.4</v>
      </c>
      <c r="T30" s="47"/>
      <c r="U30" s="48"/>
      <c r="V30" s="48"/>
    </row>
    <row r="31" spans="1:22" ht="96.75" customHeight="1" hidden="1">
      <c r="A31" s="21">
        <v>2</v>
      </c>
      <c r="B31" s="21" t="s">
        <v>20</v>
      </c>
      <c r="C31" s="17">
        <v>2</v>
      </c>
      <c r="D31" s="21" t="s">
        <v>24</v>
      </c>
      <c r="E31" s="17">
        <v>1</v>
      </c>
      <c r="F31" s="21" t="s">
        <v>21</v>
      </c>
      <c r="G31" s="17">
        <v>880</v>
      </c>
      <c r="H31" s="21" t="s">
        <v>30</v>
      </c>
      <c r="I31" s="17">
        <v>1</v>
      </c>
      <c r="J31" s="21" t="s">
        <v>51</v>
      </c>
      <c r="K31" s="59" t="s">
        <v>57</v>
      </c>
      <c r="L31" s="21" t="s">
        <v>44</v>
      </c>
      <c r="M31" s="17" t="s">
        <v>102</v>
      </c>
      <c r="N31" s="33" t="s">
        <v>103</v>
      </c>
      <c r="O31" s="17" t="s">
        <v>23</v>
      </c>
      <c r="P31" s="17" t="s">
        <v>23</v>
      </c>
      <c r="Q31" s="19"/>
      <c r="R31" s="33" t="s">
        <v>166</v>
      </c>
      <c r="S31" s="41">
        <v>0.45</v>
      </c>
      <c r="T31" s="47"/>
      <c r="U31" s="48"/>
      <c r="V31" s="48"/>
    </row>
    <row r="32" spans="1:22" s="11" customFormat="1" ht="15" customHeight="1" hidden="1">
      <c r="A32" s="35"/>
      <c r="B32" s="29"/>
      <c r="C32" s="35"/>
      <c r="D32" s="29"/>
      <c r="E32" s="35"/>
      <c r="F32" s="29"/>
      <c r="G32" s="35"/>
      <c r="H32" s="29"/>
      <c r="I32" s="35"/>
      <c r="J32" s="29"/>
      <c r="K32" s="35"/>
      <c r="L32" s="29"/>
      <c r="M32" s="27"/>
      <c r="N32" s="32"/>
      <c r="O32" s="27"/>
      <c r="P32" s="27"/>
      <c r="Q32" s="27"/>
      <c r="R32" s="43"/>
      <c r="S32" s="28"/>
      <c r="T32" s="53"/>
      <c r="U32" s="50"/>
      <c r="V32" s="50"/>
    </row>
    <row r="33" spans="1:22" ht="102" customHeight="1" hidden="1">
      <c r="A33" s="16">
        <v>2</v>
      </c>
      <c r="B33" s="16" t="s">
        <v>20</v>
      </c>
      <c r="C33" s="18">
        <v>2</v>
      </c>
      <c r="D33" s="16" t="s">
        <v>24</v>
      </c>
      <c r="E33" s="18">
        <v>1</v>
      </c>
      <c r="F33" s="16" t="s">
        <v>21</v>
      </c>
      <c r="G33" s="17">
        <v>880</v>
      </c>
      <c r="H33" s="16" t="s">
        <v>30</v>
      </c>
      <c r="I33" s="17">
        <v>1</v>
      </c>
      <c r="J33" s="21" t="s">
        <v>58</v>
      </c>
      <c r="K33" s="60" t="s">
        <v>59</v>
      </c>
      <c r="L33" s="16" t="s">
        <v>45</v>
      </c>
      <c r="M33" s="17" t="s">
        <v>104</v>
      </c>
      <c r="N33" s="33" t="s">
        <v>105</v>
      </c>
      <c r="O33" s="17" t="s">
        <v>23</v>
      </c>
      <c r="P33" s="17" t="s">
        <v>23</v>
      </c>
      <c r="Q33" s="19"/>
      <c r="R33" s="33" t="s">
        <v>167</v>
      </c>
      <c r="S33" s="41">
        <v>0</v>
      </c>
      <c r="T33" s="47"/>
      <c r="U33" s="48"/>
      <c r="V33" s="48"/>
    </row>
    <row r="34" spans="1:22" ht="60.75" customHeight="1" hidden="1">
      <c r="A34" s="16">
        <v>2</v>
      </c>
      <c r="B34" s="16" t="s">
        <v>20</v>
      </c>
      <c r="C34" s="18">
        <v>2</v>
      </c>
      <c r="D34" s="16" t="s">
        <v>24</v>
      </c>
      <c r="E34" s="18">
        <v>1</v>
      </c>
      <c r="F34" s="16" t="s">
        <v>21</v>
      </c>
      <c r="G34" s="17">
        <v>880</v>
      </c>
      <c r="H34" s="16" t="s">
        <v>30</v>
      </c>
      <c r="I34" s="17">
        <v>1</v>
      </c>
      <c r="J34" s="21" t="s">
        <v>58</v>
      </c>
      <c r="K34" s="60" t="s">
        <v>59</v>
      </c>
      <c r="L34" s="16" t="s">
        <v>45</v>
      </c>
      <c r="M34" s="17" t="s">
        <v>106</v>
      </c>
      <c r="N34" s="33" t="s">
        <v>107</v>
      </c>
      <c r="O34" s="17" t="s">
        <v>23</v>
      </c>
      <c r="P34" s="17" t="s">
        <v>23</v>
      </c>
      <c r="Q34" s="19"/>
      <c r="R34" s="33" t="s">
        <v>168</v>
      </c>
      <c r="S34" s="41">
        <v>0.38</v>
      </c>
      <c r="T34" s="47"/>
      <c r="U34" s="48"/>
      <c r="V34" s="48"/>
    </row>
    <row r="35" spans="1:22" ht="75" customHeight="1" hidden="1">
      <c r="A35" s="16">
        <v>2</v>
      </c>
      <c r="B35" s="16" t="s">
        <v>20</v>
      </c>
      <c r="C35" s="18">
        <v>2</v>
      </c>
      <c r="D35" s="16" t="s">
        <v>24</v>
      </c>
      <c r="E35" s="18">
        <v>1</v>
      </c>
      <c r="F35" s="16" t="s">
        <v>21</v>
      </c>
      <c r="G35" s="17">
        <v>880</v>
      </c>
      <c r="H35" s="16" t="s">
        <v>30</v>
      </c>
      <c r="I35" s="17">
        <v>1</v>
      </c>
      <c r="J35" s="21" t="s">
        <v>58</v>
      </c>
      <c r="K35" s="60" t="s">
        <v>59</v>
      </c>
      <c r="L35" s="16" t="s">
        <v>45</v>
      </c>
      <c r="M35" s="17" t="s">
        <v>108</v>
      </c>
      <c r="N35" s="33" t="s">
        <v>109</v>
      </c>
      <c r="O35" s="17" t="s">
        <v>23</v>
      </c>
      <c r="P35" s="17" t="s">
        <v>23</v>
      </c>
      <c r="Q35" s="19"/>
      <c r="R35" s="33" t="s">
        <v>169</v>
      </c>
      <c r="S35" s="41">
        <v>0.4</v>
      </c>
      <c r="T35" s="47"/>
      <c r="U35" s="48"/>
      <c r="V35" s="48"/>
    </row>
    <row r="36" spans="1:22" s="11" customFormat="1" ht="15" customHeight="1" hidden="1">
      <c r="A36" s="35"/>
      <c r="B36" s="29"/>
      <c r="C36" s="35"/>
      <c r="D36" s="29"/>
      <c r="E36" s="35"/>
      <c r="F36" s="29"/>
      <c r="G36" s="35"/>
      <c r="H36" s="29"/>
      <c r="I36" s="35"/>
      <c r="J36" s="29"/>
      <c r="K36" s="35"/>
      <c r="L36" s="29"/>
      <c r="M36" s="27"/>
      <c r="N36" s="32"/>
      <c r="O36" s="27"/>
      <c r="P36" s="27"/>
      <c r="Q36" s="27"/>
      <c r="R36" s="43"/>
      <c r="S36" s="28"/>
      <c r="T36" s="49"/>
      <c r="U36" s="50"/>
      <c r="V36" s="50"/>
    </row>
    <row r="37" spans="1:22" ht="78.75" customHeight="1" hidden="1">
      <c r="A37" s="21">
        <v>2</v>
      </c>
      <c r="B37" s="21" t="s">
        <v>20</v>
      </c>
      <c r="C37" s="17">
        <v>2</v>
      </c>
      <c r="D37" s="21" t="s">
        <v>24</v>
      </c>
      <c r="E37" s="17">
        <v>1</v>
      </c>
      <c r="F37" s="21" t="s">
        <v>21</v>
      </c>
      <c r="G37" s="17">
        <v>880</v>
      </c>
      <c r="H37" s="21" t="s">
        <v>30</v>
      </c>
      <c r="I37" s="17">
        <v>1</v>
      </c>
      <c r="J37" s="21" t="s">
        <v>51</v>
      </c>
      <c r="K37" s="59" t="s">
        <v>31</v>
      </c>
      <c r="L37" s="21" t="s">
        <v>32</v>
      </c>
      <c r="M37" s="17" t="s">
        <v>110</v>
      </c>
      <c r="N37" s="33" t="s">
        <v>111</v>
      </c>
      <c r="O37" s="17" t="s">
        <v>23</v>
      </c>
      <c r="P37" s="17" t="s">
        <v>23</v>
      </c>
      <c r="Q37" s="19"/>
      <c r="R37" s="33" t="s">
        <v>170</v>
      </c>
      <c r="S37" s="25">
        <v>4</v>
      </c>
      <c r="T37" s="54"/>
      <c r="U37" s="48"/>
      <c r="V37" s="48"/>
    </row>
    <row r="38" spans="1:22" ht="99" customHeight="1" hidden="1">
      <c r="A38" s="21">
        <v>2</v>
      </c>
      <c r="B38" s="21" t="s">
        <v>20</v>
      </c>
      <c r="C38" s="17">
        <v>2</v>
      </c>
      <c r="D38" s="21" t="s">
        <v>24</v>
      </c>
      <c r="E38" s="17">
        <v>1</v>
      </c>
      <c r="F38" s="21" t="s">
        <v>21</v>
      </c>
      <c r="G38" s="17">
        <v>880</v>
      </c>
      <c r="H38" s="21" t="s">
        <v>30</v>
      </c>
      <c r="I38" s="17">
        <v>1</v>
      </c>
      <c r="J38" s="21" t="s">
        <v>51</v>
      </c>
      <c r="K38" s="59" t="s">
        <v>31</v>
      </c>
      <c r="L38" s="21" t="s">
        <v>32</v>
      </c>
      <c r="M38" s="17" t="s">
        <v>112</v>
      </c>
      <c r="N38" s="33" t="s">
        <v>113</v>
      </c>
      <c r="O38" s="17" t="s">
        <v>23</v>
      </c>
      <c r="P38" s="17" t="s">
        <v>23</v>
      </c>
      <c r="Q38" s="19"/>
      <c r="R38" s="33" t="s">
        <v>171</v>
      </c>
      <c r="S38" s="25">
        <v>1</v>
      </c>
      <c r="T38" s="54"/>
      <c r="U38" s="48"/>
      <c r="V38" s="48"/>
    </row>
    <row r="39" spans="1:22" ht="96.75" customHeight="1" hidden="1">
      <c r="A39" s="21">
        <v>2</v>
      </c>
      <c r="B39" s="21" t="s">
        <v>20</v>
      </c>
      <c r="C39" s="17">
        <v>2</v>
      </c>
      <c r="D39" s="21" t="s">
        <v>24</v>
      </c>
      <c r="E39" s="17">
        <v>1</v>
      </c>
      <c r="F39" s="21" t="s">
        <v>21</v>
      </c>
      <c r="G39" s="17">
        <v>880</v>
      </c>
      <c r="H39" s="21" t="s">
        <v>30</v>
      </c>
      <c r="I39" s="17">
        <v>1</v>
      </c>
      <c r="J39" s="21" t="s">
        <v>51</v>
      </c>
      <c r="K39" s="59" t="s">
        <v>31</v>
      </c>
      <c r="L39" s="21" t="s">
        <v>32</v>
      </c>
      <c r="M39" s="17" t="s">
        <v>114</v>
      </c>
      <c r="N39" s="33" t="s">
        <v>115</v>
      </c>
      <c r="O39" s="17" t="s">
        <v>23</v>
      </c>
      <c r="P39" s="17" t="s">
        <v>23</v>
      </c>
      <c r="Q39" s="19"/>
      <c r="R39" s="33" t="s">
        <v>172</v>
      </c>
      <c r="S39" s="25">
        <v>2</v>
      </c>
      <c r="T39" s="54"/>
      <c r="U39" s="48"/>
      <c r="V39" s="48"/>
    </row>
    <row r="40" spans="1:22" ht="75.75" customHeight="1" hidden="1">
      <c r="A40" s="21">
        <v>2</v>
      </c>
      <c r="B40" s="21" t="s">
        <v>20</v>
      </c>
      <c r="C40" s="17">
        <v>2</v>
      </c>
      <c r="D40" s="21" t="s">
        <v>24</v>
      </c>
      <c r="E40" s="17">
        <v>1</v>
      </c>
      <c r="F40" s="21" t="s">
        <v>21</v>
      </c>
      <c r="G40" s="17">
        <v>880</v>
      </c>
      <c r="H40" s="21" t="s">
        <v>30</v>
      </c>
      <c r="I40" s="17">
        <v>1</v>
      </c>
      <c r="J40" s="21" t="s">
        <v>51</v>
      </c>
      <c r="K40" s="59" t="s">
        <v>31</v>
      </c>
      <c r="L40" s="21" t="s">
        <v>32</v>
      </c>
      <c r="M40" s="17" t="s">
        <v>116</v>
      </c>
      <c r="N40" s="33" t="s">
        <v>117</v>
      </c>
      <c r="O40" s="17" t="s">
        <v>23</v>
      </c>
      <c r="P40" s="17" t="s">
        <v>23</v>
      </c>
      <c r="Q40" s="19"/>
      <c r="R40" s="33" t="s">
        <v>173</v>
      </c>
      <c r="S40" s="25">
        <v>0</v>
      </c>
      <c r="T40" s="54"/>
      <c r="U40" s="48"/>
      <c r="V40" s="48"/>
    </row>
    <row r="41" spans="1:22" ht="62.25" customHeight="1" hidden="1">
      <c r="A41" s="21">
        <v>2</v>
      </c>
      <c r="B41" s="21" t="s">
        <v>20</v>
      </c>
      <c r="C41" s="17">
        <v>2</v>
      </c>
      <c r="D41" s="21" t="s">
        <v>24</v>
      </c>
      <c r="E41" s="17">
        <v>1</v>
      </c>
      <c r="F41" s="21" t="s">
        <v>21</v>
      </c>
      <c r="G41" s="17">
        <v>880</v>
      </c>
      <c r="H41" s="21" t="s">
        <v>30</v>
      </c>
      <c r="I41" s="17">
        <v>1</v>
      </c>
      <c r="J41" s="21" t="s">
        <v>51</v>
      </c>
      <c r="K41" s="59" t="s">
        <v>31</v>
      </c>
      <c r="L41" s="21" t="s">
        <v>32</v>
      </c>
      <c r="M41" s="17" t="s">
        <v>118</v>
      </c>
      <c r="N41" s="33" t="s">
        <v>119</v>
      </c>
      <c r="O41" s="17" t="s">
        <v>23</v>
      </c>
      <c r="P41" s="17" t="s">
        <v>23</v>
      </c>
      <c r="Q41" s="19"/>
      <c r="R41" s="33" t="s">
        <v>174</v>
      </c>
      <c r="S41" s="25">
        <v>5</v>
      </c>
      <c r="T41" s="54"/>
      <c r="U41" s="48"/>
      <c r="V41" s="48"/>
    </row>
    <row r="42" spans="1:22" ht="78" customHeight="1" hidden="1">
      <c r="A42" s="21">
        <v>2</v>
      </c>
      <c r="B42" s="21" t="s">
        <v>20</v>
      </c>
      <c r="C42" s="17">
        <v>2</v>
      </c>
      <c r="D42" s="21" t="s">
        <v>24</v>
      </c>
      <c r="E42" s="17">
        <v>1</v>
      </c>
      <c r="F42" s="21" t="s">
        <v>21</v>
      </c>
      <c r="G42" s="17">
        <v>880</v>
      </c>
      <c r="H42" s="21" t="s">
        <v>30</v>
      </c>
      <c r="I42" s="17">
        <v>1</v>
      </c>
      <c r="J42" s="21" t="s">
        <v>51</v>
      </c>
      <c r="K42" s="59" t="s">
        <v>31</v>
      </c>
      <c r="L42" s="21" t="s">
        <v>32</v>
      </c>
      <c r="M42" s="17" t="s">
        <v>120</v>
      </c>
      <c r="N42" s="33" t="s">
        <v>121</v>
      </c>
      <c r="O42" s="17" t="s">
        <v>23</v>
      </c>
      <c r="P42" s="17" t="s">
        <v>23</v>
      </c>
      <c r="Q42" s="19"/>
      <c r="R42" s="33" t="s">
        <v>175</v>
      </c>
      <c r="S42" s="25">
        <v>1</v>
      </c>
      <c r="T42" s="54"/>
      <c r="U42" s="48"/>
      <c r="V42" s="48"/>
    </row>
    <row r="43" spans="1:22" ht="47.25" customHeight="1" hidden="1">
      <c r="A43" s="21">
        <v>2</v>
      </c>
      <c r="B43" s="21" t="s">
        <v>20</v>
      </c>
      <c r="C43" s="17">
        <v>2</v>
      </c>
      <c r="D43" s="21" t="s">
        <v>24</v>
      </c>
      <c r="E43" s="17">
        <v>1</v>
      </c>
      <c r="F43" s="21" t="s">
        <v>21</v>
      </c>
      <c r="G43" s="17">
        <v>880</v>
      </c>
      <c r="H43" s="21" t="s">
        <v>30</v>
      </c>
      <c r="I43" s="17">
        <v>1</v>
      </c>
      <c r="J43" s="21" t="s">
        <v>51</v>
      </c>
      <c r="K43" s="59" t="s">
        <v>31</v>
      </c>
      <c r="L43" s="21" t="s">
        <v>32</v>
      </c>
      <c r="M43" s="17" t="s">
        <v>122</v>
      </c>
      <c r="N43" s="33" t="s">
        <v>123</v>
      </c>
      <c r="O43" s="17" t="s">
        <v>23</v>
      </c>
      <c r="P43" s="17" t="s">
        <v>23</v>
      </c>
      <c r="Q43" s="19"/>
      <c r="R43" s="33" t="s">
        <v>176</v>
      </c>
      <c r="S43" s="25">
        <v>0</v>
      </c>
      <c r="T43" s="54"/>
      <c r="U43" s="48"/>
      <c r="V43" s="48"/>
    </row>
    <row r="44" spans="1:22" ht="80.25" customHeight="1" hidden="1">
      <c r="A44" s="21">
        <v>2</v>
      </c>
      <c r="B44" s="21" t="s">
        <v>20</v>
      </c>
      <c r="C44" s="17">
        <v>2</v>
      </c>
      <c r="D44" s="21" t="s">
        <v>24</v>
      </c>
      <c r="E44" s="17">
        <v>1</v>
      </c>
      <c r="F44" s="21" t="s">
        <v>21</v>
      </c>
      <c r="G44" s="17">
        <v>880</v>
      </c>
      <c r="H44" s="21" t="s">
        <v>30</v>
      </c>
      <c r="I44" s="17">
        <v>1</v>
      </c>
      <c r="J44" s="21" t="s">
        <v>51</v>
      </c>
      <c r="K44" s="59" t="s">
        <v>31</v>
      </c>
      <c r="L44" s="21" t="s">
        <v>32</v>
      </c>
      <c r="M44" s="17" t="s">
        <v>124</v>
      </c>
      <c r="N44" s="33" t="s">
        <v>125</v>
      </c>
      <c r="O44" s="17" t="s">
        <v>23</v>
      </c>
      <c r="P44" s="17" t="s">
        <v>23</v>
      </c>
      <c r="Q44" s="19"/>
      <c r="R44" s="33" t="s">
        <v>177</v>
      </c>
      <c r="S44" s="41">
        <v>0.28</v>
      </c>
      <c r="T44" s="47"/>
      <c r="U44" s="48"/>
      <c r="V44" s="48"/>
    </row>
    <row r="45" spans="1:22" ht="66" customHeight="1" hidden="1">
      <c r="A45" s="21">
        <v>2</v>
      </c>
      <c r="B45" s="21" t="s">
        <v>20</v>
      </c>
      <c r="C45" s="17">
        <v>2</v>
      </c>
      <c r="D45" s="21" t="s">
        <v>24</v>
      </c>
      <c r="E45" s="17">
        <v>1</v>
      </c>
      <c r="F45" s="21" t="s">
        <v>21</v>
      </c>
      <c r="G45" s="17">
        <v>880</v>
      </c>
      <c r="H45" s="21" t="s">
        <v>30</v>
      </c>
      <c r="I45" s="17">
        <v>1</v>
      </c>
      <c r="J45" s="21" t="s">
        <v>51</v>
      </c>
      <c r="K45" s="59" t="s">
        <v>31</v>
      </c>
      <c r="L45" s="21" t="s">
        <v>32</v>
      </c>
      <c r="M45" s="17" t="s">
        <v>126</v>
      </c>
      <c r="N45" s="33" t="s">
        <v>127</v>
      </c>
      <c r="O45" s="18" t="s">
        <v>23</v>
      </c>
      <c r="P45" s="17" t="s">
        <v>23</v>
      </c>
      <c r="Q45" s="58"/>
      <c r="R45" s="33" t="s">
        <v>178</v>
      </c>
      <c r="S45" s="41">
        <v>0.25</v>
      </c>
      <c r="T45" s="47"/>
      <c r="U45" s="48"/>
      <c r="V45" s="48"/>
    </row>
    <row r="46" spans="1:22" ht="78" customHeight="1" hidden="1">
      <c r="A46" s="21">
        <v>2</v>
      </c>
      <c r="B46" s="21" t="s">
        <v>20</v>
      </c>
      <c r="C46" s="17">
        <v>2</v>
      </c>
      <c r="D46" s="21" t="s">
        <v>24</v>
      </c>
      <c r="E46" s="17">
        <v>1</v>
      </c>
      <c r="F46" s="21" t="s">
        <v>21</v>
      </c>
      <c r="G46" s="17">
        <v>880</v>
      </c>
      <c r="H46" s="21" t="s">
        <v>30</v>
      </c>
      <c r="I46" s="17">
        <v>1</v>
      </c>
      <c r="J46" s="21" t="s">
        <v>51</v>
      </c>
      <c r="K46" s="59" t="s">
        <v>31</v>
      </c>
      <c r="L46" s="21" t="s">
        <v>32</v>
      </c>
      <c r="M46" s="17" t="s">
        <v>128</v>
      </c>
      <c r="N46" s="33" t="s">
        <v>129</v>
      </c>
      <c r="O46" s="18" t="s">
        <v>23</v>
      </c>
      <c r="P46" s="17" t="s">
        <v>23</v>
      </c>
      <c r="Q46" s="58"/>
      <c r="R46" s="33" t="s">
        <v>179</v>
      </c>
      <c r="S46" s="41">
        <v>0.25</v>
      </c>
      <c r="T46" s="47"/>
      <c r="U46" s="48"/>
      <c r="V46" s="48"/>
    </row>
    <row r="47" spans="1:22" s="11" customFormat="1" ht="15" customHeight="1" hidden="1">
      <c r="A47" s="35"/>
      <c r="B47" s="29"/>
      <c r="C47" s="35"/>
      <c r="D47" s="29"/>
      <c r="E47" s="35"/>
      <c r="F47" s="29"/>
      <c r="G47" s="35"/>
      <c r="H47" s="29"/>
      <c r="I47" s="35"/>
      <c r="J47" s="29"/>
      <c r="K47" s="35"/>
      <c r="L47" s="29"/>
      <c r="M47" s="27"/>
      <c r="N47" s="32"/>
      <c r="O47" s="27"/>
      <c r="P47" s="27"/>
      <c r="Q47" s="27"/>
      <c r="R47" s="43"/>
      <c r="S47" s="28"/>
      <c r="T47" s="53"/>
      <c r="U47" s="50"/>
      <c r="V47" s="50"/>
    </row>
    <row r="48" spans="1:22" ht="99.75" customHeight="1" hidden="1">
      <c r="A48" s="21">
        <v>2</v>
      </c>
      <c r="B48" s="21" t="s">
        <v>20</v>
      </c>
      <c r="C48" s="17">
        <v>2</v>
      </c>
      <c r="D48" s="21" t="s">
        <v>24</v>
      </c>
      <c r="E48" s="17">
        <v>1</v>
      </c>
      <c r="F48" s="21" t="s">
        <v>21</v>
      </c>
      <c r="G48" s="17">
        <v>880</v>
      </c>
      <c r="H48" s="21" t="s">
        <v>30</v>
      </c>
      <c r="I48" s="17">
        <v>1</v>
      </c>
      <c r="J48" s="21" t="s">
        <v>51</v>
      </c>
      <c r="K48" s="59" t="s">
        <v>60</v>
      </c>
      <c r="L48" s="21" t="s">
        <v>46</v>
      </c>
      <c r="M48" s="17" t="s">
        <v>130</v>
      </c>
      <c r="N48" s="33" t="s">
        <v>131</v>
      </c>
      <c r="O48" s="18" t="s">
        <v>23</v>
      </c>
      <c r="P48" s="17" t="s">
        <v>23</v>
      </c>
      <c r="Q48" s="58"/>
      <c r="R48" s="46" t="s">
        <v>180</v>
      </c>
      <c r="S48" s="41">
        <v>0.305</v>
      </c>
      <c r="T48" s="47"/>
      <c r="U48" s="48"/>
      <c r="V48" s="48"/>
    </row>
    <row r="49" spans="1:22" ht="102" customHeight="1" hidden="1">
      <c r="A49" s="21">
        <v>2</v>
      </c>
      <c r="B49" s="21" t="s">
        <v>20</v>
      </c>
      <c r="C49" s="17">
        <v>2</v>
      </c>
      <c r="D49" s="21" t="s">
        <v>24</v>
      </c>
      <c r="E49" s="17">
        <v>1</v>
      </c>
      <c r="F49" s="21" t="s">
        <v>21</v>
      </c>
      <c r="G49" s="17">
        <v>880</v>
      </c>
      <c r="H49" s="21" t="s">
        <v>30</v>
      </c>
      <c r="I49" s="17">
        <v>1</v>
      </c>
      <c r="J49" s="21" t="s">
        <v>51</v>
      </c>
      <c r="K49" s="59" t="s">
        <v>60</v>
      </c>
      <c r="L49" s="21" t="s">
        <v>46</v>
      </c>
      <c r="M49" s="17" t="s">
        <v>132</v>
      </c>
      <c r="N49" s="33" t="s">
        <v>133</v>
      </c>
      <c r="O49" s="18" t="s">
        <v>23</v>
      </c>
      <c r="P49" s="17" t="s">
        <v>23</v>
      </c>
      <c r="Q49" s="58"/>
      <c r="R49" s="46" t="s">
        <v>190</v>
      </c>
      <c r="S49" s="26">
        <v>0.35</v>
      </c>
      <c r="T49" s="47"/>
      <c r="U49" s="48"/>
      <c r="V49" s="48"/>
    </row>
    <row r="50" spans="1:22" s="11" customFormat="1" ht="15" customHeight="1" hidden="1">
      <c r="A50" s="35"/>
      <c r="B50" s="29"/>
      <c r="C50" s="35"/>
      <c r="D50" s="29"/>
      <c r="E50" s="35"/>
      <c r="F50" s="29"/>
      <c r="G50" s="35"/>
      <c r="H50" s="29"/>
      <c r="I50" s="35"/>
      <c r="J50" s="29"/>
      <c r="K50" s="35"/>
      <c r="L50" s="29"/>
      <c r="M50" s="27"/>
      <c r="N50" s="32"/>
      <c r="O50" s="27"/>
      <c r="P50" s="27"/>
      <c r="Q50" s="27"/>
      <c r="R50" s="43"/>
      <c r="S50" s="28"/>
      <c r="T50" s="53"/>
      <c r="U50" s="50"/>
      <c r="V50" s="50"/>
    </row>
    <row r="51" spans="1:22" ht="93" customHeight="1" hidden="1">
      <c r="A51" s="21">
        <v>2</v>
      </c>
      <c r="B51" s="21" t="s">
        <v>20</v>
      </c>
      <c r="C51" s="17">
        <v>2</v>
      </c>
      <c r="D51" s="21" t="s">
        <v>24</v>
      </c>
      <c r="E51" s="17">
        <v>1</v>
      </c>
      <c r="F51" s="21" t="s">
        <v>21</v>
      </c>
      <c r="G51" s="17">
        <v>880</v>
      </c>
      <c r="H51" s="21" t="s">
        <v>30</v>
      </c>
      <c r="I51" s="17">
        <v>1</v>
      </c>
      <c r="J51" s="21" t="s">
        <v>51</v>
      </c>
      <c r="K51" s="59" t="s">
        <v>61</v>
      </c>
      <c r="L51" s="21" t="s">
        <v>47</v>
      </c>
      <c r="M51" s="17" t="s">
        <v>134</v>
      </c>
      <c r="N51" s="33" t="s">
        <v>135</v>
      </c>
      <c r="O51" s="18" t="s">
        <v>23</v>
      </c>
      <c r="P51" s="17" t="s">
        <v>23</v>
      </c>
      <c r="Q51" s="58"/>
      <c r="R51" s="33" t="s">
        <v>181</v>
      </c>
      <c r="S51" s="41">
        <v>0.35</v>
      </c>
      <c r="T51" s="47"/>
      <c r="U51" s="48"/>
      <c r="V51" s="48"/>
    </row>
    <row r="52" spans="1:22" ht="111" customHeight="1" hidden="1">
      <c r="A52" s="21">
        <v>2</v>
      </c>
      <c r="B52" s="21" t="s">
        <v>20</v>
      </c>
      <c r="C52" s="17">
        <v>2</v>
      </c>
      <c r="D52" s="21" t="s">
        <v>24</v>
      </c>
      <c r="E52" s="17">
        <v>1</v>
      </c>
      <c r="F52" s="21" t="s">
        <v>21</v>
      </c>
      <c r="G52" s="17">
        <v>880</v>
      </c>
      <c r="H52" s="21" t="s">
        <v>30</v>
      </c>
      <c r="I52" s="17">
        <v>1</v>
      </c>
      <c r="J52" s="21" t="s">
        <v>51</v>
      </c>
      <c r="K52" s="59" t="s">
        <v>61</v>
      </c>
      <c r="L52" s="21" t="s">
        <v>47</v>
      </c>
      <c r="M52" s="17" t="s">
        <v>136</v>
      </c>
      <c r="N52" s="33" t="s">
        <v>137</v>
      </c>
      <c r="O52" s="18" t="s">
        <v>23</v>
      </c>
      <c r="P52" s="17" t="s">
        <v>23</v>
      </c>
      <c r="Q52" s="58"/>
      <c r="R52" s="33" t="s">
        <v>182</v>
      </c>
      <c r="S52" s="41">
        <v>0.25</v>
      </c>
      <c r="T52" s="47"/>
      <c r="U52" s="48"/>
      <c r="V52" s="48"/>
    </row>
    <row r="53" spans="1:22" s="11" customFormat="1" ht="15" customHeight="1" hidden="1">
      <c r="A53" s="35"/>
      <c r="B53" s="29"/>
      <c r="C53" s="35"/>
      <c r="D53" s="29"/>
      <c r="E53" s="35"/>
      <c r="F53" s="29"/>
      <c r="G53" s="35"/>
      <c r="H53" s="29"/>
      <c r="I53" s="35"/>
      <c r="J53" s="29"/>
      <c r="K53" s="35"/>
      <c r="L53" s="29"/>
      <c r="M53" s="27"/>
      <c r="N53" s="32"/>
      <c r="O53" s="27"/>
      <c r="P53" s="27"/>
      <c r="Q53" s="27"/>
      <c r="R53" s="43"/>
      <c r="S53" s="28"/>
      <c r="T53" s="53"/>
      <c r="U53" s="50"/>
      <c r="V53" s="50"/>
    </row>
    <row r="54" spans="1:22" ht="81" customHeight="1" hidden="1">
      <c r="A54" s="21">
        <v>2</v>
      </c>
      <c r="B54" s="21" t="s">
        <v>20</v>
      </c>
      <c r="C54" s="17">
        <v>2</v>
      </c>
      <c r="D54" s="21" t="s">
        <v>24</v>
      </c>
      <c r="E54" s="17">
        <v>1</v>
      </c>
      <c r="F54" s="21" t="s">
        <v>21</v>
      </c>
      <c r="G54" s="17">
        <v>880</v>
      </c>
      <c r="H54" s="21" t="s">
        <v>30</v>
      </c>
      <c r="I54" s="17">
        <v>1</v>
      </c>
      <c r="J54" s="21" t="s">
        <v>51</v>
      </c>
      <c r="K54" s="59" t="s">
        <v>62</v>
      </c>
      <c r="L54" s="21" t="s">
        <v>48</v>
      </c>
      <c r="M54" s="17" t="s">
        <v>138</v>
      </c>
      <c r="N54" s="34" t="s">
        <v>139</v>
      </c>
      <c r="O54" s="18" t="s">
        <v>23</v>
      </c>
      <c r="P54" s="17" t="s">
        <v>23</v>
      </c>
      <c r="Q54" s="58"/>
      <c r="R54" s="33" t="s">
        <v>183</v>
      </c>
      <c r="S54" s="42">
        <v>0</v>
      </c>
      <c r="T54" s="47"/>
      <c r="U54" s="48"/>
      <c r="V54" s="48"/>
    </row>
    <row r="55" spans="1:22" ht="101.25" customHeight="1" hidden="1">
      <c r="A55" s="21">
        <v>2</v>
      </c>
      <c r="B55" s="21" t="s">
        <v>20</v>
      </c>
      <c r="C55" s="17">
        <v>2</v>
      </c>
      <c r="D55" s="21" t="s">
        <v>24</v>
      </c>
      <c r="E55" s="17">
        <v>1</v>
      </c>
      <c r="F55" s="21" t="s">
        <v>21</v>
      </c>
      <c r="G55" s="17">
        <v>880</v>
      </c>
      <c r="H55" s="21" t="s">
        <v>30</v>
      </c>
      <c r="I55" s="17">
        <v>1</v>
      </c>
      <c r="J55" s="21" t="s">
        <v>51</v>
      </c>
      <c r="K55" s="59" t="s">
        <v>62</v>
      </c>
      <c r="L55" s="21" t="s">
        <v>48</v>
      </c>
      <c r="M55" s="17" t="s">
        <v>140</v>
      </c>
      <c r="N55" s="34" t="s">
        <v>141</v>
      </c>
      <c r="O55" s="18" t="s">
        <v>23</v>
      </c>
      <c r="P55" s="17" t="s">
        <v>23</v>
      </c>
      <c r="Q55" s="58"/>
      <c r="R55" s="33" t="s">
        <v>184</v>
      </c>
      <c r="S55" s="42">
        <v>0.4</v>
      </c>
      <c r="T55" s="47"/>
      <c r="U55" s="48"/>
      <c r="V55" s="48"/>
    </row>
    <row r="56" spans="1:22" ht="87.75" customHeight="1" hidden="1">
      <c r="A56" s="21">
        <v>2</v>
      </c>
      <c r="B56" s="21" t="s">
        <v>20</v>
      </c>
      <c r="C56" s="17">
        <v>2</v>
      </c>
      <c r="D56" s="21" t="s">
        <v>24</v>
      </c>
      <c r="E56" s="17">
        <v>1</v>
      </c>
      <c r="F56" s="21" t="s">
        <v>21</v>
      </c>
      <c r="G56" s="17">
        <v>880</v>
      </c>
      <c r="H56" s="21" t="s">
        <v>30</v>
      </c>
      <c r="I56" s="17">
        <v>1</v>
      </c>
      <c r="J56" s="21" t="s">
        <v>51</v>
      </c>
      <c r="K56" s="59" t="s">
        <v>62</v>
      </c>
      <c r="L56" s="21" t="s">
        <v>48</v>
      </c>
      <c r="M56" s="17" t="s">
        <v>142</v>
      </c>
      <c r="N56" s="34" t="s">
        <v>143</v>
      </c>
      <c r="O56" s="18" t="s">
        <v>23</v>
      </c>
      <c r="P56" s="17" t="s">
        <v>23</v>
      </c>
      <c r="Q56" s="58"/>
      <c r="R56" s="33" t="s">
        <v>185</v>
      </c>
      <c r="S56" s="42">
        <v>0.4</v>
      </c>
      <c r="T56" s="47"/>
      <c r="U56" s="48"/>
      <c r="V56" s="48"/>
    </row>
    <row r="57" spans="1:22" s="11" customFormat="1" ht="15" customHeight="1" hidden="1">
      <c r="A57" s="35"/>
      <c r="B57" s="29"/>
      <c r="C57" s="35"/>
      <c r="D57" s="29"/>
      <c r="E57" s="35"/>
      <c r="F57" s="29"/>
      <c r="G57" s="35"/>
      <c r="H57" s="29"/>
      <c r="I57" s="35"/>
      <c r="J57" s="29"/>
      <c r="K57" s="35"/>
      <c r="L57" s="29"/>
      <c r="M57" s="27"/>
      <c r="N57" s="32"/>
      <c r="O57" s="27"/>
      <c r="P57" s="27"/>
      <c r="Q57" s="27"/>
      <c r="R57" s="43"/>
      <c r="S57" s="28"/>
      <c r="T57" s="53"/>
      <c r="U57" s="50"/>
      <c r="V57" s="50"/>
    </row>
    <row r="58" spans="1:22" ht="195.75" customHeight="1" hidden="1">
      <c r="A58" s="16">
        <v>2</v>
      </c>
      <c r="B58" s="16" t="s">
        <v>20</v>
      </c>
      <c r="C58" s="18">
        <v>2</v>
      </c>
      <c r="D58" s="16" t="s">
        <v>24</v>
      </c>
      <c r="E58" s="18">
        <v>1</v>
      </c>
      <c r="F58" s="16" t="s">
        <v>21</v>
      </c>
      <c r="G58" s="17">
        <v>880</v>
      </c>
      <c r="H58" s="16" t="s">
        <v>30</v>
      </c>
      <c r="I58" s="17">
        <v>1</v>
      </c>
      <c r="J58" s="21" t="s">
        <v>51</v>
      </c>
      <c r="K58" s="60" t="s">
        <v>63</v>
      </c>
      <c r="L58" s="16" t="s">
        <v>49</v>
      </c>
      <c r="M58" s="18" t="s">
        <v>144</v>
      </c>
      <c r="N58" s="33" t="s">
        <v>145</v>
      </c>
      <c r="O58" s="18" t="s">
        <v>23</v>
      </c>
      <c r="P58" s="18" t="s">
        <v>23</v>
      </c>
      <c r="Q58" s="23"/>
      <c r="R58" s="33" t="s">
        <v>186</v>
      </c>
      <c r="S58" s="42">
        <v>0.45</v>
      </c>
      <c r="T58" s="47"/>
      <c r="U58" s="48"/>
      <c r="V58" s="48"/>
    </row>
    <row r="59" spans="1:22" ht="110.25" customHeight="1" hidden="1">
      <c r="A59" s="16">
        <v>2</v>
      </c>
      <c r="B59" s="16" t="s">
        <v>20</v>
      </c>
      <c r="C59" s="18">
        <v>2</v>
      </c>
      <c r="D59" s="16" t="s">
        <v>24</v>
      </c>
      <c r="E59" s="18">
        <v>1</v>
      </c>
      <c r="F59" s="16" t="s">
        <v>21</v>
      </c>
      <c r="G59" s="17">
        <v>880</v>
      </c>
      <c r="H59" s="16" t="s">
        <v>30</v>
      </c>
      <c r="I59" s="17">
        <v>1</v>
      </c>
      <c r="J59" s="21" t="s">
        <v>51</v>
      </c>
      <c r="K59" s="60" t="s">
        <v>63</v>
      </c>
      <c r="L59" s="16" t="s">
        <v>49</v>
      </c>
      <c r="M59" s="18" t="s">
        <v>146</v>
      </c>
      <c r="N59" s="33" t="s">
        <v>147</v>
      </c>
      <c r="O59" s="18" t="s">
        <v>23</v>
      </c>
      <c r="P59" s="18" t="s">
        <v>23</v>
      </c>
      <c r="Q59" s="23"/>
      <c r="R59" s="33" t="s">
        <v>187</v>
      </c>
      <c r="S59" s="42">
        <v>0.4</v>
      </c>
      <c r="T59" s="47"/>
      <c r="U59" s="48"/>
      <c r="V59" s="48"/>
    </row>
    <row r="60" spans="1:22" ht="147" customHeight="1" hidden="1">
      <c r="A60" s="16">
        <v>2</v>
      </c>
      <c r="B60" s="16" t="s">
        <v>20</v>
      </c>
      <c r="C60" s="18">
        <v>2</v>
      </c>
      <c r="D60" s="16" t="s">
        <v>24</v>
      </c>
      <c r="E60" s="18">
        <v>1</v>
      </c>
      <c r="F60" s="16" t="s">
        <v>21</v>
      </c>
      <c r="G60" s="17">
        <v>880</v>
      </c>
      <c r="H60" s="16" t="s">
        <v>30</v>
      </c>
      <c r="I60" s="17">
        <v>1</v>
      </c>
      <c r="J60" s="21" t="s">
        <v>51</v>
      </c>
      <c r="K60" s="60" t="s">
        <v>63</v>
      </c>
      <c r="L60" s="16" t="s">
        <v>49</v>
      </c>
      <c r="M60" s="18" t="s">
        <v>148</v>
      </c>
      <c r="N60" s="33" t="s">
        <v>149</v>
      </c>
      <c r="O60" s="18" t="s">
        <v>23</v>
      </c>
      <c r="P60" s="18" t="s">
        <v>23</v>
      </c>
      <c r="Q60" s="23"/>
      <c r="R60" s="33" t="s">
        <v>188</v>
      </c>
      <c r="S60" s="42">
        <v>0.4</v>
      </c>
      <c r="T60" s="47"/>
      <c r="U60" s="48"/>
      <c r="V60" s="48"/>
    </row>
    <row r="61" spans="1:22" s="11" customFormat="1" ht="15" customHeight="1" hidden="1">
      <c r="A61" s="35"/>
      <c r="B61" s="29"/>
      <c r="C61" s="35"/>
      <c r="D61" s="29"/>
      <c r="E61" s="35"/>
      <c r="F61" s="29"/>
      <c r="G61" s="35"/>
      <c r="H61" s="29"/>
      <c r="I61" s="35"/>
      <c r="J61" s="29"/>
      <c r="K61" s="35"/>
      <c r="L61" s="29"/>
      <c r="M61" s="27"/>
      <c r="N61" s="32"/>
      <c r="O61" s="27"/>
      <c r="P61" s="27"/>
      <c r="Q61" s="27"/>
      <c r="R61" s="43"/>
      <c r="S61" s="28"/>
      <c r="T61" s="49"/>
      <c r="U61" s="50"/>
      <c r="V61" s="50"/>
    </row>
    <row r="62" spans="1:22" s="69" customFormat="1" ht="120.75" customHeight="1">
      <c r="A62" s="63">
        <v>8</v>
      </c>
      <c r="B62" s="64" t="s">
        <v>34</v>
      </c>
      <c r="C62" s="63">
        <v>8</v>
      </c>
      <c r="D62" s="64" t="s">
        <v>196</v>
      </c>
      <c r="E62" s="65">
        <v>3</v>
      </c>
      <c r="F62" s="64" t="s">
        <v>35</v>
      </c>
      <c r="G62" s="63">
        <v>886</v>
      </c>
      <c r="H62" s="64" t="s">
        <v>197</v>
      </c>
      <c r="I62" s="63">
        <v>7</v>
      </c>
      <c r="J62" s="64" t="s">
        <v>198</v>
      </c>
      <c r="K62" s="63">
        <v>4</v>
      </c>
      <c r="L62" s="64" t="s">
        <v>36</v>
      </c>
      <c r="M62" s="66">
        <v>1</v>
      </c>
      <c r="N62" s="64" t="s">
        <v>199</v>
      </c>
      <c r="O62" s="63"/>
      <c r="P62" s="63"/>
      <c r="Q62" s="63" t="s">
        <v>200</v>
      </c>
      <c r="R62" s="64" t="s">
        <v>201</v>
      </c>
      <c r="S62" s="67">
        <v>100</v>
      </c>
      <c r="T62" s="139">
        <f>(25+100)/2</f>
        <v>62.5</v>
      </c>
      <c r="U62" s="137" t="s">
        <v>231</v>
      </c>
      <c r="V62" s="68" t="s">
        <v>202</v>
      </c>
    </row>
    <row r="63" spans="1:22" s="83" customFormat="1" ht="15" customHeight="1">
      <c r="A63" s="70"/>
      <c r="B63" s="71"/>
      <c r="C63" s="70"/>
      <c r="D63" s="72"/>
      <c r="E63" s="73"/>
      <c r="F63" s="74"/>
      <c r="G63" s="73"/>
      <c r="H63" s="74"/>
      <c r="I63" s="73"/>
      <c r="J63" s="74"/>
      <c r="K63" s="73"/>
      <c r="L63" s="75"/>
      <c r="M63" s="73"/>
      <c r="N63" s="76"/>
      <c r="O63" s="77"/>
      <c r="P63" s="78"/>
      <c r="Q63" s="79"/>
      <c r="R63" s="76"/>
      <c r="S63" s="80"/>
      <c r="T63" s="81"/>
      <c r="U63" s="82"/>
      <c r="V63" s="82"/>
    </row>
    <row r="64" spans="1:22" s="86" customFormat="1" ht="114.75" customHeight="1">
      <c r="A64" s="84">
        <v>8</v>
      </c>
      <c r="B64" s="85" t="s">
        <v>34</v>
      </c>
      <c r="C64" s="84">
        <v>8</v>
      </c>
      <c r="D64" s="85" t="s">
        <v>196</v>
      </c>
      <c r="E64" s="84">
        <v>3</v>
      </c>
      <c r="F64" s="85" t="s">
        <v>35</v>
      </c>
      <c r="G64" s="84">
        <v>886</v>
      </c>
      <c r="H64" s="85" t="s">
        <v>197</v>
      </c>
      <c r="I64" s="84">
        <v>7</v>
      </c>
      <c r="J64" s="85" t="s">
        <v>198</v>
      </c>
      <c r="K64" s="84">
        <v>5</v>
      </c>
      <c r="L64" s="85" t="s">
        <v>37</v>
      </c>
      <c r="M64" s="84">
        <v>1</v>
      </c>
      <c r="N64" s="85" t="s">
        <v>203</v>
      </c>
      <c r="O64" s="85"/>
      <c r="P64" s="85"/>
      <c r="Q64" s="84" t="s">
        <v>200</v>
      </c>
      <c r="R64" s="64" t="s">
        <v>204</v>
      </c>
      <c r="S64" s="67">
        <v>100</v>
      </c>
      <c r="T64" s="139">
        <f>(((17.44+60+10)/3)+100+7)/3</f>
        <v>45.382222222222225</v>
      </c>
      <c r="U64" s="138" t="s">
        <v>236</v>
      </c>
      <c r="V64" s="68" t="s">
        <v>202</v>
      </c>
    </row>
    <row r="65" spans="1:22" s="83" customFormat="1" ht="15" customHeight="1">
      <c r="A65" s="87"/>
      <c r="B65" s="88"/>
      <c r="C65" s="87"/>
      <c r="D65" s="89"/>
      <c r="E65" s="90"/>
      <c r="F65" s="91"/>
      <c r="G65" s="90"/>
      <c r="H65" s="91"/>
      <c r="I65" s="90"/>
      <c r="J65" s="91"/>
      <c r="K65" s="90"/>
      <c r="L65" s="92"/>
      <c r="M65" s="90"/>
      <c r="N65" s="93"/>
      <c r="O65" s="94"/>
      <c r="P65" s="95"/>
      <c r="Q65" s="96"/>
      <c r="R65" s="93"/>
      <c r="S65" s="97"/>
      <c r="T65" s="98"/>
      <c r="U65" s="99"/>
      <c r="V65" s="99"/>
    </row>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sheetData>
  <sheetProtection password="C784" sheet="1" objects="1" selectLockedCells="1" selectUnlockedCells="1"/>
  <autoFilter ref="A3:V3"/>
  <mergeCells count="12">
    <mergeCell ref="G2:H2"/>
    <mergeCell ref="K2:L2"/>
    <mergeCell ref="M2:N2"/>
    <mergeCell ref="A2:B2"/>
    <mergeCell ref="C2:D2"/>
    <mergeCell ref="E2:F2"/>
    <mergeCell ref="U2:U3"/>
    <mergeCell ref="V2:V3"/>
    <mergeCell ref="I2:J2"/>
    <mergeCell ref="R2:R3"/>
    <mergeCell ref="S2:T2"/>
    <mergeCell ref="O2:Q2"/>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orreyes</cp:lastModifiedBy>
  <cp:lastPrinted>2011-04-11T14:30:13Z</cp:lastPrinted>
  <dcterms:created xsi:type="dcterms:W3CDTF">2011-03-15T20:12:03Z</dcterms:created>
  <dcterms:modified xsi:type="dcterms:W3CDTF">2015-10-22T20:40:25Z</dcterms:modified>
  <cp:category/>
  <cp:version/>
  <cp:contentType/>
  <cp:contentStatus/>
</cp:coreProperties>
</file>