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548"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45" authorId="1">
      <text>
        <r>
          <rPr>
            <sz val="11"/>
            <rFont val="Tahoma"/>
            <family val="2"/>
          </rPr>
          <t>El objetivo es cumplir el 100% durante cada trimestre.</t>
        </r>
      </text>
    </comment>
    <comment ref="S47" authorId="1">
      <text>
        <r>
          <rPr>
            <sz val="11"/>
            <rFont val="Tahoma"/>
            <family val="2"/>
          </rPr>
          <t>El objetivo es cumplir el 100% durante cada trimestre.</t>
        </r>
      </text>
    </comment>
  </commentList>
</comments>
</file>

<file path=xl/sharedStrings.xml><?xml version="1.0" encoding="utf-8"?>
<sst xmlns="http://schemas.openxmlformats.org/spreadsheetml/2006/main" count="469" uniqueCount="194">
  <si>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</si>
  <si>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</si>
  <si>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</si>
  <si>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</si>
  <si>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</si>
  <si>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</si>
  <si>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</si>
  <si>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</si>
  <si>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</si>
  <si>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</si>
  <si>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</si>
  <si>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</si>
  <si>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</si>
  <si>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</si>
  <si>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</si>
  <si>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</si>
  <si>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</si>
  <si>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</si>
  <si>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</si>
  <si>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</si>
  <si>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Incorporar 300.000 ciudadanos y ciudadanas a procesos de planeación local,  control social de resultados y exigibilidad jurídica y social del derecho a la salud, con enfoque poblacional a 2016.</t>
  </si>
  <si>
    <t xml:space="preserve">Implementar el 100% de los Subsistemas que componen el Sistema Integrado de la Gestión a nivel Distrital, al 2016. </t>
  </si>
  <si>
    <t>Promoción Social</t>
  </si>
  <si>
    <t>Promover la participación social para mejorar las condiciones de calidad de vida y salud, a partir del reconocimiento de las realidades territoriales y el enfoque poblacional, con acciones de información, educación, comunicación, gestión intra e interinstitucional y la utilización de mecanismos de exigibilidad jurídica, política y social del derecho a la salud.</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</si>
  <si>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</si>
  <si>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</si>
  <si>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</si>
  <si>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887M01</t>
  </si>
  <si>
    <t>Promover la gestión transparente en la Secretaría Distrital de Salud y en las entidades adscritas, mediante el control social, la implementación de estándares superiores de calidad y la implementación de estrategias de lucha contra la corrupción.</t>
  </si>
  <si>
    <t>Componente de Gobernanza y Rectoría</t>
  </si>
  <si>
    <t>Implementar y mantener el Sistema Integrado de Gestión, orientado al logro de la acreditación como dirección territorial de salud, en el marco del mejoramiento continuo.</t>
  </si>
  <si>
    <t>Fortalecimiento de la gestión y planeación para la salud.</t>
  </si>
  <si>
    <t>887M01A02</t>
  </si>
  <si>
    <t>887M01A03</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</si>
  <si>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</si>
  <si>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</si>
  <si>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</si>
  <si>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</si>
  <si>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X</t>
  </si>
  <si>
    <t>Número de localidades con la estrategia implementada</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</si>
  <si>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</si>
  <si>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</si>
  <si>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</si>
  <si>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</si>
  <si>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887M02</t>
  </si>
  <si>
    <t xml:space="preserve">Incrementar en un 100% la base social de las formas de participación en salud, en las Instituciones Prestadoras de Servicios de Salud, públicas y privadas, y de las Empresas Administradoras de Planes de Beneficios,  considerando la diversidad poblacional, a 2016. </t>
  </si>
  <si>
    <t>887M03</t>
  </si>
  <si>
    <t>Desarrollar con enfoque poblacional los procesos participativos en salud de las organizaciones autónomas, en el 100% de la implementación de los planes de acción de grupos étnicos, población en situación de desplazamiento, en condición de discapacidad y por etapas de ciclo vital, al 2016.</t>
  </si>
  <si>
    <t xml:space="preserve">Fortalecer la rectoría y la defensa de lo público, mediante la construcción de una agenda de control social a la gestión en salud, para contribuir a la reducción de la segregación e inequidades en la garantía del derecho a la salud.  </t>
  </si>
  <si>
    <t>887M04</t>
  </si>
  <si>
    <t>Realizar procesos de Control Social al 100% de los proyectos prioritarios del programa Territorios Saludables y Red Pública de Salud Para la Vida, desde las Diversidades, al 2016.</t>
  </si>
  <si>
    <t>Transparencia, Probidad y Lucha Contra la Corrupción en Salud en Bogotá D.C.</t>
  </si>
  <si>
    <t>946M01</t>
  </si>
  <si>
    <t>Mejorar la gestión contractual y los sistemas de control interno y de atención a quejas y reclamos (22 Empresas sociales del Estado y Secretaría Distrital de Salud).</t>
  </si>
  <si>
    <t>946M02</t>
  </si>
  <si>
    <t>Implementar herramientas de transparencia, probidad, cultura ciudadana y control social a la contratación, a la intermediación y a la gestión pública en salud en las 22 Empresas Sociales del Estado y la Secretaría de Salud.</t>
  </si>
  <si>
    <t>946M03</t>
  </si>
  <si>
    <t>Formular e implementar  una política pública de transparencia, probidad y lucha contra la corrupción en el sector salud con participación de la comunidad, las entidades del sector salud, el sector privado, la academia, los gremios, las etnias y entes de control a 2016</t>
  </si>
  <si>
    <t>946M04</t>
  </si>
  <si>
    <t>Constituir una alianza público privada  para el control social a la contratación, a la interventoría y a la gestión pública en salud</t>
  </si>
  <si>
    <t>887M01A01</t>
  </si>
  <si>
    <t>Implementación de la estrategia de exigibilidad por el derecho a la salud, en las localidades del Distrito Capital.</t>
  </si>
  <si>
    <t>887M01A04</t>
  </si>
  <si>
    <t>Asesoría técnica al 100% de localidades en el ejercicio de presupuestos participativos en salud.</t>
  </si>
  <si>
    <t>887M01A05</t>
  </si>
  <si>
    <t>Asesoría técnica a  las organizaciones sociales para el ejercicio de la exigibilidad y la movilización social por el derecho a la salud en el Distrito Capital.</t>
  </si>
  <si>
    <t>887M02A01</t>
  </si>
  <si>
    <t>Supervisión de las estructuras institucionales de las ESE y EAPB  en los procesos de participación social.</t>
  </si>
  <si>
    <t>887M02A02</t>
  </si>
  <si>
    <t>Asesoría técnica a las formas de participación social en salud en lo referente a la planeación local en salud, el seguimiento a la prestación de los servicios de salud  y a la vigilancia y control social del gasto público.</t>
  </si>
  <si>
    <t>887M02A03</t>
  </si>
  <si>
    <t>Realización de capacitaciones y eventos masivos para brindar herramientas efectivas a las formas de participación en la exigibilidad del derecho a la salud y legitimar su acción política y social.</t>
  </si>
  <si>
    <t>887M03A01</t>
  </si>
  <si>
    <t>Ejecución de jornadas de participación ciudadana con enfoque poblacional y temático en las cuales se establezca un buzón como estrategia para la exigibilidad del derecho a la salud en las 20 localidades del Distrito.</t>
  </si>
  <si>
    <t>887M03A02</t>
  </si>
  <si>
    <t>Ejecución de una red social que permita la interacción entre institución y ciudadanía  que promueva la exigibilidad por el derecho a la salud desde un enfoque poblacional y temático.</t>
  </si>
  <si>
    <t>887M03A03</t>
  </si>
  <si>
    <t>Ejecución de proyectos de autogestión por las organizaciones sociales, promocionados y apoyados desde una perspectiva de participación social en salud en estilos de vida  saludable con enfoque poblacional y temático.</t>
  </si>
  <si>
    <t>887M04A01</t>
  </si>
  <si>
    <t>Ejecución de proyectos prioritarios del programa Territorios Saludables y Red Pública de Salud Para la Vida con control social.</t>
  </si>
  <si>
    <t>887M04A02</t>
  </si>
  <si>
    <t xml:space="preserve">Implementación de procesos de formación en Control Social y en temáticas específicas, relacionadas con el ejercicio de control </t>
  </si>
  <si>
    <t>946M01A01</t>
  </si>
  <si>
    <t xml:space="preserve">Conformar el comité anticorrupción de la SDS y las   ESE adscritas y mantenerlo en funcionamiento.    </t>
  </si>
  <si>
    <t>946M01A02</t>
  </si>
  <si>
    <t>Mantener los comités  de seguimiento a los pactos de trasparencia de las ESE.</t>
  </si>
  <si>
    <t>946M02A01</t>
  </si>
  <si>
    <t>Implementar  estrategias de formación dirigidas a veedores y comunidad que realiza el ejercicio de control social.</t>
  </si>
  <si>
    <t>946M02A02</t>
  </si>
  <si>
    <t xml:space="preserve">Ejecutar proyectos de autogestión por las organizaciones sociales que realizan participación social y control ciudadano  para multiplicar información y articular grupos poblacionales en la lucha contra la corrupción.  </t>
  </si>
  <si>
    <t>946M02A03</t>
  </si>
  <si>
    <t xml:space="preserve">Implementar las herramientas existentes y las que se generen, para el ejercicio del control social.  
</t>
  </si>
  <si>
    <t>946M03A01</t>
  </si>
  <si>
    <t>Formular la  política pública de transparencia, probidad y lucha contra la corrupción en el sector salud con participación de la comunidad de las 20 localidades del Distrito Capital.</t>
  </si>
  <si>
    <t>946M03A02</t>
  </si>
  <si>
    <t>946M04A01</t>
  </si>
  <si>
    <t>Conformar y mantener una alianza  público privada con organismos de orden nacional o internacional  para el control social a la contratación, a la interventoría y a la gestión pública en salud.</t>
  </si>
  <si>
    <t>Porcentaje de aspectos  administrativos, presupuestales y financieros implementados en la estrategia de exigibilidad por el derecho a la salud.</t>
  </si>
  <si>
    <t xml:space="preserve">Porcentaje de localidades con asesoria técnica en presupuestos participativos. 
</t>
  </si>
  <si>
    <t>Número de organizaciones sociales apoyadas y asesoradas en temàticas de exigibilidad y drecho a la salud.</t>
  </si>
  <si>
    <t>Número de ESE y EAPB supervisadas con acciones definidas e implementadas  para el mejoramiento de sus estructuras institucionales en los procesos de Participación Social.</t>
  </si>
  <si>
    <t>Número de Formas de Participación en Salud con asistencia técnica para la planeación local en salud, el seguimiento a la prestación de los servicios de salud  y a la vigilancia y control del gasto público.</t>
  </si>
  <si>
    <t>Número de capacitaciones y eventos masivos realizados a las formas de participación en la exigibilidad del derecho a la salud.</t>
  </si>
  <si>
    <t xml:space="preserve">Número de jornadas de participación ciudadana con enfoque poblacional y temático </t>
  </si>
  <si>
    <t>Número de organizaciones participantes en la red social.</t>
  </si>
  <si>
    <t>Número de proyectos de autogestión ejecutados por las organizaciones sociales.</t>
  </si>
  <si>
    <t>Número de proyectos prioritarios con estrategias de control social ejecutados.</t>
  </si>
  <si>
    <t>Número de procesos de formación implementados para realizar control social</t>
  </si>
  <si>
    <t xml:space="preserve">Número de comités anticorrupción de la SDS y las  ESE adscritas conformados y funcionando.    </t>
  </si>
  <si>
    <t>Número de comités  de seguimiento a los pactos de transparencia de las ESE funcionando.</t>
  </si>
  <si>
    <t>Número de estrategias de formación ejecutadas.</t>
  </si>
  <si>
    <t>Número de proyectos de autogestión ejecutados.</t>
  </si>
  <si>
    <t xml:space="preserve">Número de herramientas para el ejercicio del control social implementadas.  </t>
  </si>
  <si>
    <t>Política pública de transparencia, probidad y lucha contra la corrupción en el sector salud formulada.</t>
  </si>
  <si>
    <t>Número de Alianzas Público privadas para la  lucha contra la corrupción constituidas.</t>
  </si>
  <si>
    <t>Programado 2015</t>
  </si>
  <si>
    <t>Ejecutado
2015</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</si>
  <si>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</si>
  <si>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</si>
  <si>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</si>
  <si>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</si>
  <si>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P869m02</t>
  </si>
  <si>
    <t xml:space="preserve">Formular y Gestionar 20 planes locales armonizados a las políticas públicas en salud, Plan de Desarrollo Distrital y necesidades de los territorios en el Distrito Capital. </t>
  </si>
  <si>
    <t>x</t>
  </si>
  <si>
    <t>Salud Pública</t>
  </si>
  <si>
    <t>Garantizar las acciones individuales y colectivas de  promoción de la salud, protección específica  y detección temprana de la enfermedad , atención de eventos  de interes en salud pública, en el contexto del modelo de atención  en salud y las redes integradas  de servicios de salud</t>
  </si>
  <si>
    <t>Territorios saludables  y red salud para  para la vida desde la diversidad</t>
  </si>
  <si>
    <t>Salud  para  el buen vivir</t>
  </si>
  <si>
    <t>Promover la afectación positiva de los determinantes sociales del proceso del salud enfermedad, gestionando y articulando las acciones intersectoriales y transectoriales en el marco del modelo  de atención integral en salud</t>
  </si>
  <si>
    <t>P869m04</t>
  </si>
  <si>
    <t>Garantizar la atención integral en salud al 100% de la población víctima del conflicto armado interno, determinada en la ley 1448 de 2011, en el marco de la reparación y restitución de los derechos en salud, al 2016.</t>
  </si>
  <si>
    <t>Acreditar la Secretaría Distrital de Salud como Dirección Territorial de Salud, al 2016.</t>
  </si>
  <si>
    <t>Mantener la certificación de Calidad de la Secretaría Distrital de Salud en las normas técnicas NTCGP 1000: 2009 en ISO 9001.</t>
  </si>
  <si>
    <t>Asistencia técnica a las alcaldías locales en temas relacionados con el modelo de atención en salud y acompañamiento en los espacios locales de planeación y articulación sectorial.</t>
  </si>
  <si>
    <t>Asistencia técnica a las direcciones de la Subsecretaría de Gestión Territorial, Participación y Servicio a la Ciudadanía en los aspectos administrativos, presupuestales y financieros para la implementación de la estrategia de exigibilidad por el derecho a la salud en las localidades del D.C.</t>
  </si>
  <si>
    <t>Fortalecimiento de la comunicación intra e intersectorial de la Subsecretaría de Gestión Territorial, participación y Servicio a la Ciudadanía, a través de las estrategias comunicativas que se diseñen para informar, sensibilizar, educar y promocionar el posicionamiento de la Política  Pública de Participación Social y Servicio al Ciudadano,que se requiera.</t>
  </si>
  <si>
    <t>887M01A06</t>
  </si>
  <si>
    <t>Asistencia técnica a las oficinas de participación y servicio al ciudadano de la ESE y las EAPB –S Y C , acompañar las actividades de las formas de participación y apoyar los eventos masivos de participación y capacitación dirigida a los integrantes de la comunidad.</t>
  </si>
  <si>
    <t>Desarrollo del eje de  participación social y servicio a la ciudadanía en el Programa Territorios Saludables.</t>
  </si>
  <si>
    <t>887M04A03</t>
  </si>
  <si>
    <t>Implementar y evaluar la  política pública de transparencia, probidad y lucha contra la corrupción en el sector salud del D.C.</t>
  </si>
  <si>
    <t>Coordinación de gestión territorial para lograr la transversalidad, intersectorialidad/transectorialidad de políticas públicas de salud en los territorios.</t>
  </si>
  <si>
    <t>Gestión, asesoría, apoyo técnico y administrativo para la destinación de recursos que fortalezcan la inversión en salud por parte de los fondos de desarrollo local, según las líneas de inversión definidas.</t>
  </si>
  <si>
    <t>Articulación de acciones desarrolladas por las diferentes  direcciones en el marco desarrollo de la Ley 1448 reparación y restitución de los derechos de salud atención de víctimas del conflicto armado.</t>
  </si>
  <si>
    <t>Número de alcaldías locales con asistencia técnica.</t>
  </si>
  <si>
    <t>Porcentaje de estrategias comunicativas implementadas  para informar, sensibilizar, educar y promocionar el posicionamiento de la Política  Pública de Participación Social y Servicio al Ciudadanía.</t>
  </si>
  <si>
    <t>Número de oficinas, formas o eventos acompañados.</t>
  </si>
  <si>
    <t>Número de procesos implementados de participación social y servicio a la ciudadanía en el Programa Territorios Saludables.</t>
  </si>
  <si>
    <t>Porcentaje de avance en la  gestión territorial para lograr la transversalidad, intersectorialidad/transectorialidad de políticas públicas de salud en los territorios.</t>
  </si>
  <si>
    <t>% de avance en la gestión, asesoría, apoyo técnico y administrativo para la destinación de recursos en salud, por parte de los Fondos de Desarrollo local.</t>
  </si>
  <si>
    <t xml:space="preserve">% de articulación de acciones desarroladas por las diferentes direcciones en el marco desarrollo de la Ley 1448  reparación y restitución de los derechos de salud atención víctimas del conflicto armado </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</si>
  <si>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</si>
  <si>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</si>
  <si>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</si>
  <si>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</si>
  <si>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</si>
  <si>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</si>
  <si>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</si>
  <si>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</si>
  <si>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</si>
  <si>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</si>
  <si>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</si>
  <si>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</si>
  <si>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</si>
  <si>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</si>
  <si>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</si>
  <si>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</si>
  <si>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</si>
  <si>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</si>
  <si>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</si>
  <si>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</si>
  <si>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</si>
  <si>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</si>
  <si>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</si>
  <si>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</si>
  <si>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</si>
  <si>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Mantener la certificación de Calidad de la Secretaria Distrital de Salud en las normas técnicas NTCGP 1000: 2009 en ISO 9001.</t>
  </si>
  <si>
    <t>% de avance en las etapas para el mantenimiento de la certificación de la SDS</t>
  </si>
  <si>
    <t>Seguimiento trimestral</t>
  </si>
  <si>
    <t>% de avance en la  implementación de los subsistemas del sistema integrado de gestión</t>
  </si>
  <si>
    <t>Nombre de la Direción u Oficina:  Dirección Participación Social Gestión territorial y transectorialidad</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</si>
  <si>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</si>
  <si>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</si>
  <si>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</si>
  <si>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</si>
  <si>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 xml:space="preserve">Informe de gestión mensual de la UEL Salud del proyecto 886
Teniendo en cuenta que algunas localidades no solicitan formalmente acompañamiento a los procesos de formulación y seguimiento a los proyectos de inversión local en salud, y en cumplimiento con lo estipulado en el Decreto 101 de  2010, se envía todas las Alcaldías Locales documentación soporte (lineamientos técnicos, Líneas de inversión y Criterios Técnicos y legales de formulación y viabilización de proyectos) con el fin de realizar la asesoría y asistencia técnica correspondiente como cabeza de sector, para la vigencia 2016.
RED CENTRO ORIENTE: componente Vacunación ya fueron adquiridas y distribuidas dosis del biológico en  coordinación con el Programa Ampliado de Inmunización PAI; se ejecutan acciones programadas para el mes de agosto en el total de componentes y se suscriben Prorrogas y adición con recursos de vigencia 2015 para los componentes de Ortodoncia, Salud Oral Adultos, Ruta Saludable, Promoción y Prevención (Integral) y Banco de Ayudas Técnicas para dar continuidad a los procesos
RED SUR OCCIDENTE: Se realiza presentación pública ante la comunidad sobre Salud sexual y reproductiva y Prevención consumo de Sustancias Psicoactivas
RED NORTE: Componente Prácticas Alternativas para persona mayor, el Consejo de Sabios realiza la recomendación para futuras vigencias de ampliar la cobertura para actividades como gimnasia cerebral y danzoterapia
Asistencia a Comités mensuales de seguimiento en 16 de las 20 localidades.
Acompañamiento a Consejos Locales de Gobierno
Visitas técnicas a ejecutores de proyectos para verificación cumplimiento actividades establecidas  dentro de los cronogramas enviados.
Visitas técnicas a proveedores de ayudas técnicas.
Entrega de archivo con vigencia 2009 de convenios contratados y no contratados al archivo central, para la respectiva revisión y certificación
RED SUR: Participación en la Comisión untersectorial de Desarrollo y Gestión local en la Secretaría Distrital de Gobierno con el fin de establecer acuerdos entre los diferentes sectores y Alcaldías Locales referente a la optimización y racionalización de espacios de participación en lo local.  particiapción en reunion mensual de gerentes de la Red Sur con el fin de aportar desde la Subsecretaría en aquellos temas concernuentes a la participación social y gestion territorial de las localidades que comprenden la red. </t>
  </si>
  <si>
    <t>*Entrevistas con beneficiarios de PDS, historias de vida que van a nutrir el boletín mensual. 
*Diseño de volante, plegable, afiche, botón, tarjetas de presentación y pendón para PDS (material enviado a imprenta)
*Diseño de carné Defensores del San Juan, Escuela Deportiva del San Juan  y volantes para las actividades de Domingos en el San Juan 
*Reconstrucción de Cartilla Ley Estatutaria
*Participación en las reuniones Feria de la Salud y El Talento Humano y diseño de propuesta para el Túnel del San Juan, propuesta que se va a desarrollar en el marco de la feria. 
*Diseño de volante de apoyo para PDS
*Diseño y diagramación cartilla Lineamientos para el acceso a servicios de salud para la Población Víctima del Conflicto Armado en Bogotá
*Reunión con medios de comunicación alternativos para revisar la viabilidad de emitir por este medio un programa radial 
*Diseño de guion (maqueta) para programa radial
*Realización de taller con la Red de Comunicadores (Tema abordado Comparación entre la Ley 100 y la Ley Estatutaria)
*Acompañamiento a la mesa de trabajo en la semana en “Contra de la trata de personas”, Alcaldía Mayor de Bogotá
*Acompañamiento a la Rendición del Hospital Nazaret a la Comunidad 
*Manejo del archivo de imágenes
*Apoyo para el montaje de la propuesta Innovación Social SDE
*Elaboración informe de actividades semanales por redes
*Participación en los comités de gestión semanales
*Apoyo en el desarrollo de actividades administrativas</t>
  </si>
  <si>
    <t xml:space="preserve">Se realizaron las actividades de orden financiero del mes, relacionadas con la actualizacion del Plan Anual de Adquisiciones (información de los contratos suscritos en los meses de julio y agosto), elaboración del PAC de este mes y envío a la Dirección Financiera, elaboración del  informe financiero de SEGPLAN de los dos (2) proyectos y actualización de la relación de todos los contratos suscritos en la vigencia 2015 contemplando toda la información relacionada con cada uno de los Contratos. </t>
  </si>
  <si>
    <t>EL CARGO DE LA PROFESIONAL DE PLANTA ESTÁ EN VACANCIA TEMPORAL</t>
  </si>
  <si>
    <t>RED CENTRO ORIENTE. (i) articulación, con la Secretaria de Integración Social,  a través del despliegue de la Estrategia PDS, Ley Estatutaria  de Salud, Reapertura San Juan de Dios y defensa de lo  público como sector, incluidos los Hospitales y Sub-dirección Territorial Red Centro Oriente, con los ciudadanos usuarios de 11  comedores  comunitarios de las Localidades de Mártires, Candelaria y Santafé.  RED NORTE:(i) puesta en marcha de jornadas de articulación de exigibilidad del derecho a la Salud, ley estatutaria de salud y defensa de lo público con la Secretaría de Integración Social; (ii) inicio de Articulación con la Academia Nacional de Medicina.  RED SUR: (i) se articuló intersectorialmente con las otras entidades del orden local en Tunjuelito a través de las siguientes actividades : mediante diálogo de saberes entre el equipo de gestión territorial del PDS y los integrantes del equipo de gestión de políticas y programas con el fin de posicionar el San Juan de Dios y Ley estatutaria.
(ii) Se asistió a una reunión con aproximadamente 30 rectores de colegios privados en el auditorio de la universidad agustiniana; (iii) se asistió a las instalaciones de Capital Salud durante el martes, miércoles y jueves en horas de la mañana con el fin de realizar sensibilización a los usuarios de la EPS; (iii) se realizó Formación en articulación con el  Hospital de Usme e Integración Social con el fin de establecer estrategias de trabajo conjunto para dar respuesta a las necesidades en salud presentadas en los PDS (iv) participación en Mesa CLIP de Tunjuelito, en donde se definió que las instituciones,que trabajan con Jóvenes enviarán una propuesta metodológica de trabajo, con los temas considerados pertinentes por las mismas; (iv) articulación con el Área de Políticas del Hospital Vista Hermosa, para participacr en Mes del Adulto Mayor desde la intervención de los PDS; (v) participación en mesa de trabajo para programar la marcha por la Paz de Niños y Niñas de la localidad de Ciudad Bolívar con acompañamiento del PDS frente a la garantia del derecho a la salud de los menores de la localidad; (vi) participación en mesa de salud, conformada por referentes de  Salud Pública y  Territorio Saludable  del Hospital de Tunjuelito, centro CAMAD y PDS Tunjuelito, para definir agenda de trabajo conjunto en las Instituciones educativas de la Localidad; (vii) presentación del proyecto de desconcentración de la Justicia, que ha promovido la instalación de la Casa de Justicia de Pequeñas Causas, en la localidad de Ciudad Bolívar;  presentación del portafolio de servicios de las siguientes  instituciones que funcionan en la localidad: Secretaria Distrital de Integración Social, (SDIS), ICBF, Red Unidos, ASOJUNTAS, Casa AFRO, Escuela población LGBTI, cuyas sedes quedarán en la Casa de Justicia, de la Localidad de Ciudad Bolívar; presentación de la Estrategia Puntos por el Derecho a la Salud y confirmación de la nueva sede  de funcionamiento en la casa de justicia de pequeñas causas; (viii) balance CLOPS de inclusión; programación de próximo CLOPS, denominado “Cultura, Vida y Paz” y dirigido a la población adulta; (ix) participación en el proyecto de agenda social, en donde se pretendne generar espacios de formación en política pública, organización comunitaria y liderazgos alternativos en Ciudad Bolivar; el proyecto pretende incentivar la acción comunitaria en torno al enfoque de derechos fundamentales, con especial interés en lo ambiental y la salud como derecho fundamental; (x) se trabajaran agendas sociales por tema a saber: Salud, Vivienda, Cultura, educación, ambiente; (xi) participación en Feria de Servicios, en coordinación con la Secretaria de la Mujer, Hospital de Tunjuelito, y proyecto especial de la Secretaria Distrital de Salud, para mujeres en ejercicio de la prostitución; sensibilización en Estrategia PDS; identificación de casos de vulneración de derechos en salud, orientación en SGSSS (Sisben, Traslados, portabilidad). RED SUR OCCIDENTE:(i) Localidad de Kennedy: Unidad de Apoyo Técnico (UAT), 5 de agosto, Pas Timiza.; el objetivo fue participar en un escenario institucional donde se permite evaluar las acciones desarrolladas por las diferentes instituciones en la localidad de Kennedy y articular acciones, se logró: 1. conocer las acciones que se han desarrollado en el marco del proyecto Metro en Bogotá y articular con la referente del IDU,  espacios con la comunidad para que divulgue la información. 2. Compromiso de PDS, de participar en Clops de adulto mayor quienes tienen inquietudes sobre la prestación del servicio de salud; (ii) Consejo Local de Adulto Mayor, 5 de agosto, Pas Britalia; el objetivo fue articular acciones con el Consejo Local de Sulto Mayor de Kennedy, en el mes de su celebración. Se logró 1. Cronograma de actividades que se van a desarrollar y donde el PDS de Kennedy participará.2. Atención de quejas frente la atención en el PDS, dando explicación a la comunidad de la coyuntura contractual.3 articulación con Secretaria de Integración. (iii) Localidad de Fontibón: reunión con el referente encargado del proyecto 721 de la Secretaria de Integración Social de la Localidad de Fontibón, el objetivo fue articular  la estrategia de los PDS, específicamente  el de la Localidad  Fontibón con el proyecto 721 de la Secretaria de Integración Social de esta Localidad y los logros, 1. PDS de Fontibón articulado con el proyecto 721 de la Secretaria de Integración social de la Localidad de Fontibón. 2. se socializan cronogramas donde se establecen acuerdos relacionados con las actividades en el territorio por parte de ellos, donde se tendrá presencia y participación en estos espacios con los PDS móviles (iv) Localidad de Puente Aranda: Consejo de Política Social tema derechos de las mujeres, lugar: parque Ciudad Montes, 14 de agosto, el objetivo fue apoyar y participar en ClOPS, con el fin de promover la exigibilidad del Derecho a la Salud y la defensa de los hospitales públicos.; articulación con los diferentes sectores de la administración; participación en la mesa de salud para las mujeres; se logra que se promueva la participación en el plantón para exigir que la EPS Caprecom pague su deuda a nuestros hospitales públicos; se invita a la ciudadanía a los domingos en familia del San juan de Dios y  al reconocimiento y defensa del hospital; se hace entrega de periódico humanidad.</t>
  </si>
  <si>
    <t>RED CENTRO ORIENTE: (i) se obtuvo calificación de reconocimiento en el acompañamiento técnico en las Alcaldías  desde la participación y asesoría en los Consejos Locales de Gobierno de Directivos, en documento impreso por parte de las Alcaldías Locales de Rafael Uribe y Mártrires, quedando pendiente las Alcaldías de Santafe , Candelaria, Antonio Nariño y San Cristobal.; (ii) radicación en medio magnético y físico de la territorialización de la invesrón, con corte Junio 30 de 2015 en las 6 Alcaldías de la RED.  RED  NORTE:  (i) asistencia técnica alas 6 Alcaldías, mediante la  participación, asesoría   en los CLG de Directivos, con aportes  de Planeación Local desde los 13 Sectores; (ii) reconocimiento al  Sector Salud por la puntual participación y entrega de información de la territorialización de la inversión a 30 de Junio de 2015; se evidencia el referido posicionamiento en documento envíado por el Alcalde Local de Teusaquillo y la manifestación expresa y publica en el CLG de Engativá; (iii) posicionamiento de la Sub-dirección en  el presupuesto local con  la apertura del Punto por el Derecho a la Salud en las Alcaldía de Engativá; (iv) articulación  con la Secretaría Gobierrno para realizar visita a la Casa de Justicia en remodelación para evaluar la  implementación del PDS en la Localidad de  Usaquén; (v) articulación con los Gerentes de los  Hospitales de la Red Norte, a fin de proponer construcción de estrategia  para ampliar las bases de las Formas de Participación Social en Salud.   RED SUR: (i) participación en  Consejo Local de Gobierno de Tunjuelito en donde se desarrollaron  los siguientes  temas:
a. Situación  de niños intoxicados en el Colegio Distrital Marco Fidel Suarez, de la Localidad de Tunjuelito, diagnóstico y plan de contingencia.
b.  Socialización de trabajo en mesa de Territorialización de la localidad, avances y pendientes por cada una de las entidades.
(ii) participación en Consejo Local de Gobierno extraordinario de Tunjuelito, citado por la Alcaldesa Local, en donde se  contó con la participación de los rectores de los colegios distritales de la localidad, con el fin de analizar la situación de los jóvenes intoxicados en el Colegio Marco Fidel Suarez y definir estrategias de trabajo articulado, con las instituciones gubernamentales, presentes. Del presente CLG extraordinario se logra :
a. Articular el trabajo con los padres de familia y comprometer su responsabilidad.
b. Fortalecimiento de las rutas de atención.
c. Recuperación de los entornos escolares.
d. Atención de jóvenes vulnerables o con relación al expendio de drogas.
e. Proyecto de vida juvenil.                                                                                                        
(iii) Consejo Local de Ciudad Bolivar : en este escenario se dió asesoría al Alcalde Local en el tema de territorialización de la inversión 2016 frente a las necesidades identificadas y que quedan pendientes de territorializar de acuerdo a lineamiento de Secretaría Distrital de Gobierno y Hacienda; como segundo tema se abordan los alcances de la mesa social  desde la iniciativa comunitaria para lo cual se establece agenda conjunta entre las instituciones presentes para la articulación de acciones. 
(iv) Consejo local de gobierno de Usme: se participo en este espacio en donde se tocaron los siguientes temas: Pacto de bordes es lo referente al cuidado de los cerros orientales y de la zona rural y como segundo tema en donde se requirieron los diagnosticos de cada sector para la territorializacion de la inversion y el diagnostico de violencia de familia. RED SUR OCCIDENTE: (i) participación en el Consejo Local de Gobierno de Fontibón, en la casa de la justicia, 27 de agosto, su objetivo fue articular acciones institucionales, planes de acción y actividades que se desarrollan en territorio;  se logró apoyo de la alcaldía local de Fontibón con los refrigerios para el domingo en familia del  San Juan de Dios, organizado por la Red Sur Occidente;  articulación de actividades a desarrollar con integración social y hospital de Fontibón; (ii) reunión con la Veeduría ciudadana, Alcaldía local de Kennedy, 25 de agosto.; su objetivo fue apoyar a las organizaciones veedoras de la localidad de Kennedy para el seguimiento del plan de desarrollo local; se logró el reconocimiento e identificación de organizaciones participantes para desarrollar el proceso de caracterización; promoción del punto por el derecho a la salud; promoción de la defensa de lo público y reconocimiento del hospital San Juan de Dios. 
(iii) Los consejos locales de puente Aranda y Kennedy los cancelaron por falta quórum y la Alcaldía de Bosa,  manifiesta que se realizará Consejo Local de Gobierno para analizar el tema de territorialización de la inversión el próximo mes.</t>
  </si>
  <si>
    <t>RED CENTRO ORIENTE: (i) articulación como sector salud,  con los Hospitales La Victoria, Hospitales de Primer Nivel, Territorios Saludables   con las ESE: San Blás,  San Cristobal y Centro Oriente  en procesos de exigibilidad del  derecho a la salud con población víctima del conflicto armado y con la población LGBTI.  
RED NORTE: (i) participación en la reunión de  gerentes de la Red Norte</t>
  </si>
  <si>
    <t>Las acciones que eran desarrolladas por esta profesional de planta las están desarrollado profesionales con contrato de preatación de servicios y sus activdiades aportan a las metas del proyecto 887 cuyo seguimiento se realiza a través de SEGPLAN.</t>
  </si>
  <si>
    <t>Agosto:
Reunión de grupo técnico semanal con el fin de realizar seguimiento de compromisos adquiridos y demás tareas.
Coordinación al interior de la Secretaría de Salud para dar respuesta  de casos que llegan vía correo electrónico y requerimientos  SDQS y en físico del Ministerio de Salud, Unidad de protección, Alta Consejería, Ministerio Publico.
Asistencia y participación a reuniones con la UARIV y Alta consejería para tratar los indicadores de implementación de un sistema de información SIGO, realizando el cruce con 400 familias.
Asistencia a reuniones para sujetos de reparación colectiva.
Revisión y preparación documento técnico “Lineamientos para el acceso a servicios de salud para la población víctima del conflicto armado en Bogotá, D. C." remitido a la Oficina de Comunicaciones para su diagramación, edición e impresión.
Convoca a reunión a Ministerio de Salud para la línea técnica sobre el tema de afiliaciones, enlaces PAPSIVI y atención psicosocial con enfoque diferencial “Tejiendo Esperanzas”.</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</si>
</sst>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sz val="8"/>
      <name val="Calibri"/>
      <family val="2"/>
    </font>
    <font>
      <u val="single"/>
      <sz val="8.25"/>
      <color indexed="12"/>
      <name val="Calibri"/>
      <family val="2"/>
    </font>
    <font>
      <u val="single"/>
      <sz val="8.25"/>
      <color indexed="36"/>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11"/>
      <name val="Tahoma"/>
      <family val="2"/>
    </font>
    <font>
      <sz val="12"/>
      <color indexed="8"/>
      <name val="Tahoma"/>
      <family val="2"/>
    </font>
    <font>
      <b/>
      <sz val="11"/>
      <color indexed="8"/>
      <name val="Tahoma"/>
      <family val="2"/>
    </font>
    <font>
      <b/>
      <sz val="11"/>
      <color indexed="10"/>
      <name val="Tahoma"/>
      <family val="2"/>
    </font>
    <font>
      <b/>
      <sz val="11"/>
      <color indexed="9"/>
      <name val="Tahoma"/>
      <family val="2"/>
    </font>
    <font>
      <b/>
      <sz val="12"/>
      <color indexed="9"/>
      <name val="Tahoma"/>
      <family val="2"/>
    </font>
    <font>
      <sz val="12"/>
      <name val="Tahoma"/>
      <family val="2"/>
    </font>
    <font>
      <b/>
      <sz val="11"/>
      <color indexed="8"/>
      <name val="Calibri"/>
      <family val="2"/>
    </font>
    <font>
      <sz val="26"/>
      <color indexed="8"/>
      <name val="Calibri"/>
      <family val="2"/>
    </font>
    <font>
      <b/>
      <sz val="16"/>
      <color indexed="9"/>
      <name val="Calibri"/>
      <family val="2"/>
    </font>
    <font>
      <b/>
      <sz val="14"/>
      <color indexed="9"/>
      <name val="Calibri"/>
      <family val="2"/>
    </font>
    <font>
      <b/>
      <sz val="8"/>
      <color indexed="9"/>
      <name val="Calibri"/>
      <family val="2"/>
    </font>
    <font>
      <sz val="8"/>
      <color indexed="9"/>
      <name val="Calibri"/>
      <family val="2"/>
    </font>
    <font>
      <sz val="10"/>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11"/>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1"/>
      <color rgb="FFFF0000"/>
      <name val="Tahoma"/>
      <family val="2"/>
    </font>
    <font>
      <b/>
      <sz val="11"/>
      <color rgb="FFFF0000"/>
      <name val="Arial"/>
      <family val="2"/>
    </font>
    <font>
      <sz val="11"/>
      <color rgb="FFFF0000"/>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rgb="FF002060"/>
        <bgColor indexed="64"/>
      </patternFill>
    </fill>
    <fill>
      <patternFill patternType="solid">
        <fgColor theme="0"/>
        <bgColor indexed="64"/>
      </patternFill>
    </fill>
    <fill>
      <patternFill patternType="solid">
        <fgColor theme="3" tint="-0.24997000396251678"/>
        <bgColor indexed="64"/>
      </patternFill>
    </fill>
    <fill>
      <patternFill patternType="solid">
        <fgColor theme="0" tint="-0.49996998906135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7"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5" fillId="0" borderId="8" applyNumberFormat="0" applyFill="0" applyAlignment="0" applyProtection="0"/>
    <xf numFmtId="0" fontId="64" fillId="0" borderId="9" applyNumberFormat="0" applyFill="0" applyAlignment="0" applyProtection="0"/>
  </cellStyleXfs>
  <cellXfs count="231">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9"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4" fillId="0" borderId="10" xfId="0" applyFont="1" applyFill="1" applyBorder="1" applyAlignment="1" applyProtection="1">
      <alignment horizontal="justify" vertical="center" wrapText="1"/>
      <protection/>
    </xf>
    <xf numFmtId="0" fontId="14" fillId="0"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0" fillId="35" borderId="0" xfId="0" applyFill="1" applyAlignment="1" applyProtection="1">
      <alignment vertical="center"/>
      <protection/>
    </xf>
    <xf numFmtId="0" fontId="13" fillId="0" borderId="10" xfId="0" applyFont="1" applyFill="1" applyBorder="1" applyAlignment="1" applyProtection="1">
      <alignment vertical="center" wrapText="1"/>
      <protection/>
    </xf>
    <xf numFmtId="0" fontId="13" fillId="0" borderId="10" xfId="0" applyFont="1" applyFill="1" applyBorder="1" applyAlignment="1" applyProtection="1">
      <alignment vertical="center"/>
      <protection/>
    </xf>
    <xf numFmtId="0" fontId="13" fillId="0"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0" fontId="0" fillId="0" borderId="0" xfId="0" applyFont="1" applyAlignment="1" applyProtection="1">
      <alignment vertical="center"/>
      <protection/>
    </xf>
    <xf numFmtId="0" fontId="65" fillId="0" borderId="10" xfId="0" applyFont="1" applyFill="1" applyBorder="1" applyAlignment="1" applyProtection="1">
      <alignment horizontal="center" vertical="center"/>
      <protection/>
    </xf>
    <xf numFmtId="0" fontId="65" fillId="0" borderId="0" xfId="0" applyFont="1" applyAlignment="1" applyProtection="1">
      <alignment vertical="center"/>
      <protection/>
    </xf>
    <xf numFmtId="0" fontId="14" fillId="35" borderId="10" xfId="0" applyFont="1" applyFill="1" applyBorder="1" applyAlignment="1" applyProtection="1">
      <alignment horizontal="justify" vertical="center" wrapText="1"/>
      <protection/>
    </xf>
    <xf numFmtId="0" fontId="13" fillId="36" borderId="10" xfId="0" applyFont="1" applyFill="1" applyBorder="1" applyAlignment="1" applyProtection="1">
      <alignment vertical="center" wrapText="1"/>
      <protection/>
    </xf>
    <xf numFmtId="0" fontId="0" fillId="0" borderId="10" xfId="0" applyFont="1" applyFill="1" applyBorder="1" applyAlignment="1" applyProtection="1">
      <alignment vertical="center"/>
      <protection/>
    </xf>
    <xf numFmtId="0" fontId="13" fillId="0" borderId="10"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wrapText="1"/>
      <protection/>
    </xf>
    <xf numFmtId="0" fontId="13" fillId="0" borderId="11" xfId="0" applyFont="1" applyFill="1" applyBorder="1" applyAlignment="1" applyProtection="1">
      <alignment vertical="center" wrapText="1"/>
      <protection/>
    </xf>
    <xf numFmtId="0" fontId="13" fillId="0" borderId="11"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4" fillId="33" borderId="10" xfId="0" applyFont="1" applyFill="1" applyBorder="1" applyAlignment="1" applyProtection="1">
      <alignment horizontal="center" vertical="center" wrapText="1"/>
      <protection/>
    </xf>
    <xf numFmtId="0" fontId="18" fillId="33" borderId="10"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66" fillId="0" borderId="0" xfId="0" applyFont="1" applyAlignment="1" applyProtection="1">
      <alignment horizontal="center" vertical="center"/>
      <protection/>
    </xf>
    <xf numFmtId="0" fontId="18" fillId="33" borderId="12" xfId="0" applyFont="1" applyFill="1" applyBorder="1" applyAlignment="1" applyProtection="1">
      <alignment horizontal="center" vertical="center" wrapText="1"/>
      <protection/>
    </xf>
    <xf numFmtId="0" fontId="18" fillId="33" borderId="13" xfId="0" applyFont="1" applyFill="1" applyBorder="1" applyAlignment="1" applyProtection="1">
      <alignment horizontal="center" vertical="center" wrapText="1"/>
      <protection/>
    </xf>
    <xf numFmtId="0" fontId="19" fillId="33" borderId="13" xfId="0"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9" fontId="20" fillId="0" borderId="10" xfId="0" applyNumberFormat="1" applyFont="1" applyFill="1" applyBorder="1" applyAlignment="1" applyProtection="1">
      <alignment horizontal="center" vertical="center" wrapText="1"/>
      <protection/>
    </xf>
    <xf numFmtId="1" fontId="20" fillId="0" borderId="10" xfId="58" applyNumberFormat="1"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protection/>
    </xf>
    <xf numFmtId="3" fontId="15" fillId="0" borderId="10" xfId="0" applyNumberFormat="1" applyFont="1" applyFill="1" applyBorder="1" applyAlignment="1" applyProtection="1">
      <alignment horizontal="center" vertical="center"/>
      <protection/>
    </xf>
    <xf numFmtId="9" fontId="15" fillId="0" borderId="10" xfId="0" applyNumberFormat="1" applyFont="1" applyFill="1" applyBorder="1" applyAlignment="1" applyProtection="1">
      <alignment horizontal="center" vertical="center" wrapText="1"/>
      <protection/>
    </xf>
    <xf numFmtId="0" fontId="65"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13" fillId="35" borderId="10" xfId="0" applyNumberFormat="1" applyFont="1" applyFill="1" applyBorder="1" applyAlignment="1" applyProtection="1">
      <alignment horizontal="center" vertical="center" wrapText="1"/>
      <protection/>
    </xf>
    <xf numFmtId="0" fontId="14"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1" fontId="20" fillId="35" borderId="10" xfId="58" applyNumberFormat="1"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center" vertical="center" wrapText="1"/>
      <protection/>
    </xf>
    <xf numFmtId="0" fontId="44" fillId="35" borderId="0" xfId="0" applyFont="1" applyFill="1" applyAlignment="1" applyProtection="1">
      <alignment vertical="center"/>
      <protection/>
    </xf>
    <xf numFmtId="0" fontId="13" fillId="35" borderId="11" xfId="0" applyNumberFormat="1" applyFont="1" applyFill="1" applyBorder="1" applyAlignment="1" applyProtection="1">
      <alignment horizontal="center" vertical="center" wrapText="1"/>
      <protection/>
    </xf>
    <xf numFmtId="0" fontId="14" fillId="35" borderId="11" xfId="0" applyFont="1" applyFill="1" applyBorder="1" applyAlignment="1" applyProtection="1">
      <alignment horizontal="center" vertical="center"/>
      <protection/>
    </xf>
    <xf numFmtId="0" fontId="65" fillId="35" borderId="11" xfId="0" applyFont="1" applyFill="1" applyBorder="1" applyAlignment="1" applyProtection="1">
      <alignment horizontal="center" vertical="center"/>
      <protection/>
    </xf>
    <xf numFmtId="0" fontId="15" fillId="35" borderId="10" xfId="0" applyFont="1" applyFill="1" applyBorder="1" applyAlignment="1" applyProtection="1">
      <alignment horizontal="center" vertical="center"/>
      <protection/>
    </xf>
    <xf numFmtId="0" fontId="13" fillId="35" borderId="11" xfId="0"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protection/>
    </xf>
    <xf numFmtId="0" fontId="13" fillId="35" borderId="11" xfId="0" applyFont="1" applyFill="1" applyBorder="1" applyAlignment="1" applyProtection="1">
      <alignment vertical="center" wrapText="1"/>
      <protection/>
    </xf>
    <xf numFmtId="0" fontId="13"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center" vertical="center"/>
      <protection/>
    </xf>
    <xf numFmtId="0" fontId="13" fillId="35" borderId="10" xfId="0" applyFont="1" applyFill="1" applyBorder="1" applyAlignment="1" applyProtection="1">
      <alignment vertical="center"/>
      <protection/>
    </xf>
    <xf numFmtId="0" fontId="13" fillId="35" borderId="14" xfId="0" applyFont="1" applyFill="1" applyBorder="1" applyAlignment="1" applyProtection="1">
      <alignment horizontal="center" vertical="center"/>
      <protection/>
    </xf>
    <xf numFmtId="9" fontId="15" fillId="35" borderId="10" xfId="0" applyNumberFormat="1"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protection/>
    </xf>
    <xf numFmtId="0" fontId="1" fillId="35" borderId="11" xfId="0" applyFont="1" applyFill="1" applyBorder="1" applyAlignment="1" applyProtection="1">
      <alignment horizontal="center" vertical="center"/>
      <protection/>
    </xf>
    <xf numFmtId="0" fontId="16" fillId="35" borderId="14" xfId="0" applyFont="1" applyFill="1" applyBorder="1" applyAlignment="1" applyProtection="1">
      <alignment horizontal="center" vertical="center"/>
      <protection/>
    </xf>
    <xf numFmtId="0" fontId="13" fillId="36" borderId="10" xfId="0" applyNumberFormat="1" applyFont="1" applyFill="1" applyBorder="1" applyAlignment="1" applyProtection="1">
      <alignment vertical="center" wrapText="1"/>
      <protection/>
    </xf>
    <xf numFmtId="0" fontId="13" fillId="0" borderId="10" xfId="0" applyNumberFormat="1" applyFont="1" applyFill="1" applyBorder="1" applyAlignment="1" applyProtection="1">
      <alignment vertical="center" wrapText="1"/>
      <protection/>
    </xf>
    <xf numFmtId="0" fontId="13" fillId="35" borderId="10" xfId="0" applyNumberFormat="1" applyFont="1" applyFill="1" applyBorder="1" applyAlignment="1" applyProtection="1">
      <alignment vertical="center" wrapText="1"/>
      <protection/>
    </xf>
    <xf numFmtId="0" fontId="13" fillId="36" borderId="10" xfId="0" applyNumberFormat="1" applyFont="1" applyFill="1" applyBorder="1" applyAlignment="1" applyProtection="1">
      <alignment horizontal="center" vertical="center" wrapText="1"/>
      <protection/>
    </xf>
    <xf numFmtId="0" fontId="13" fillId="36" borderId="10" xfId="0" applyNumberFormat="1" applyFont="1" applyFill="1" applyBorder="1" applyAlignment="1" applyProtection="1">
      <alignment horizontal="justify" vertical="center" wrapText="1"/>
      <protection/>
    </xf>
    <xf numFmtId="0" fontId="13" fillId="0" borderId="10"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justify" vertical="center" wrapText="1"/>
      <protection/>
    </xf>
    <xf numFmtId="0" fontId="13" fillId="35" borderId="11" xfId="0" applyNumberFormat="1" applyFont="1" applyFill="1" applyBorder="1" applyAlignment="1" applyProtection="1">
      <alignment horizontal="justify" vertical="center" wrapText="1"/>
      <protection/>
    </xf>
    <xf numFmtId="0" fontId="13" fillId="35" borderId="10" xfId="0" applyNumberFormat="1" applyFont="1" applyFill="1" applyBorder="1" applyAlignment="1" applyProtection="1">
      <alignment horizontal="left" vertical="center" wrapText="1"/>
      <protection/>
    </xf>
    <xf numFmtId="0" fontId="13" fillId="0" borderId="11" xfId="0" applyFont="1" applyFill="1" applyBorder="1" applyAlignment="1" applyProtection="1">
      <alignment horizontal="justify" vertical="center" wrapText="1"/>
      <protection/>
    </xf>
    <xf numFmtId="0" fontId="13" fillId="35" borderId="11" xfId="0" applyFont="1" applyFill="1" applyBorder="1" applyAlignment="1" applyProtection="1">
      <alignment horizontal="justify" vertical="center" wrapText="1"/>
      <protection/>
    </xf>
    <xf numFmtId="0" fontId="13" fillId="35" borderId="10" xfId="0" applyFont="1" applyFill="1" applyBorder="1" applyAlignment="1" applyProtection="1">
      <alignment vertical="center" wrapText="1"/>
      <protection/>
    </xf>
    <xf numFmtId="0" fontId="13" fillId="0" borderId="10" xfId="0" applyFont="1" applyFill="1" applyBorder="1" applyAlignment="1" applyProtection="1">
      <alignment horizontal="justify" vertical="center" wrapText="1"/>
      <protection/>
    </xf>
    <xf numFmtId="0" fontId="13" fillId="35" borderId="10" xfId="0" applyFont="1" applyFill="1" applyBorder="1" applyAlignment="1" applyProtection="1">
      <alignment horizontal="justify" vertical="center" wrapText="1"/>
      <protection/>
    </xf>
    <xf numFmtId="0" fontId="65" fillId="35" borderId="14" xfId="0" applyNumberFormat="1" applyFont="1" applyFill="1" applyBorder="1" applyAlignment="1" applyProtection="1">
      <alignment horizontal="justify" vertical="center" wrapText="1"/>
      <protection/>
    </xf>
    <xf numFmtId="0" fontId="17" fillId="0" borderId="0" xfId="0" applyFont="1" applyAlignment="1" applyProtection="1">
      <alignment vertical="center"/>
      <protection/>
    </xf>
    <xf numFmtId="0" fontId="14" fillId="0" borderId="11" xfId="0" applyFont="1" applyFill="1" applyBorder="1" applyAlignment="1" applyProtection="1">
      <alignment horizontal="justify" vertical="center" wrapText="1"/>
      <protection/>
    </xf>
    <xf numFmtId="0" fontId="14" fillId="35" borderId="11" xfId="0" applyFont="1" applyFill="1" applyBorder="1" applyAlignment="1" applyProtection="1">
      <alignment horizontal="justify" vertical="center" wrapText="1"/>
      <protection/>
    </xf>
    <xf numFmtId="0" fontId="14" fillId="35" borderId="10" xfId="0" applyNumberFormat="1" applyFont="1" applyFill="1" applyBorder="1" applyAlignment="1" applyProtection="1">
      <alignment vertical="center" wrapText="1"/>
      <protection/>
    </xf>
    <xf numFmtId="0" fontId="4" fillId="33" borderId="12" xfId="0" applyFont="1" applyFill="1" applyBorder="1" applyAlignment="1" applyProtection="1">
      <alignment horizontal="center" vertical="center" wrapText="1"/>
      <protection/>
    </xf>
    <xf numFmtId="0" fontId="14" fillId="35" borderId="10" xfId="0" applyNumberFormat="1" applyFont="1" applyFill="1" applyBorder="1" applyAlignment="1" applyProtection="1">
      <alignment horizontal="justify" vertical="center" wrapText="1"/>
      <protection/>
    </xf>
    <xf numFmtId="0" fontId="14" fillId="36" borderId="10" xfId="0" applyFont="1" applyFill="1" applyBorder="1" applyAlignment="1" applyProtection="1">
      <alignment horizontal="justify" vertical="center" wrapText="1"/>
      <protection/>
    </xf>
    <xf numFmtId="0" fontId="14" fillId="36" borderId="10" xfId="0" applyFont="1" applyFill="1" applyBorder="1" applyAlignment="1" applyProtection="1">
      <alignment horizontal="center" vertical="center"/>
      <protection/>
    </xf>
    <xf numFmtId="0" fontId="65" fillId="36" borderId="10" xfId="0" applyFont="1" applyFill="1" applyBorder="1" applyAlignment="1" applyProtection="1">
      <alignment horizontal="center" vertical="center"/>
      <protection/>
    </xf>
    <xf numFmtId="0" fontId="20" fillId="36" borderId="10" xfId="0" applyNumberFormat="1" applyFont="1" applyFill="1" applyBorder="1" applyAlignment="1" applyProtection="1">
      <alignment horizontal="center" vertical="center" wrapText="1"/>
      <protection/>
    </xf>
    <xf numFmtId="0" fontId="0" fillId="36" borderId="0" xfId="0" applyFill="1" applyAlignment="1" applyProtection="1">
      <alignment vertical="center"/>
      <protection/>
    </xf>
    <xf numFmtId="9" fontId="20" fillId="36" borderId="10" xfId="0" applyNumberFormat="1" applyFont="1" applyFill="1" applyBorder="1" applyAlignment="1" applyProtection="1">
      <alignment horizontal="center" vertical="center" wrapText="1"/>
      <protection/>
    </xf>
    <xf numFmtId="1" fontId="20" fillId="36" borderId="10" xfId="58" applyNumberFormat="1"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xf>
    <xf numFmtId="0" fontId="15" fillId="36" borderId="10"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protection/>
    </xf>
    <xf numFmtId="0" fontId="10" fillId="36" borderId="11" xfId="0" applyFont="1" applyFill="1" applyBorder="1" applyAlignment="1" applyProtection="1">
      <alignment horizontal="center" vertical="center"/>
      <protection/>
    </xf>
    <xf numFmtId="0" fontId="13" fillId="36" borderId="10" xfId="0" applyFont="1" applyFill="1" applyBorder="1" applyAlignment="1" applyProtection="1">
      <alignment horizontal="center" vertical="center" wrapText="1"/>
      <protection/>
    </xf>
    <xf numFmtId="0" fontId="1" fillId="36" borderId="11" xfId="0" applyFont="1" applyFill="1" applyBorder="1" applyAlignment="1" applyProtection="1">
      <alignment horizontal="center" vertical="center"/>
      <protection/>
    </xf>
    <xf numFmtId="0" fontId="13" fillId="36" borderId="10" xfId="0" applyNumberFormat="1" applyFont="1" applyFill="1" applyBorder="1" applyAlignment="1" applyProtection="1">
      <alignment horizontal="left" vertical="center" wrapText="1"/>
      <protection/>
    </xf>
    <xf numFmtId="0" fontId="13" fillId="36" borderId="14" xfId="0" applyFont="1" applyFill="1" applyBorder="1" applyAlignment="1" applyProtection="1">
      <alignment horizontal="center" vertical="center"/>
      <protection/>
    </xf>
    <xf numFmtId="9" fontId="15" fillId="36" borderId="10" xfId="0" applyNumberFormat="1" applyFont="1" applyFill="1" applyBorder="1" applyAlignment="1" applyProtection="1">
      <alignment horizontal="center" vertical="center" wrapText="1"/>
      <protection/>
    </xf>
    <xf numFmtId="0" fontId="16" fillId="36" borderId="14" xfId="0" applyFont="1" applyFill="1" applyBorder="1" applyAlignment="1" applyProtection="1">
      <alignment horizontal="center" vertical="center"/>
      <protection/>
    </xf>
    <xf numFmtId="0" fontId="65" fillId="36" borderId="14" xfId="0" applyNumberFormat="1" applyFont="1" applyFill="1" applyBorder="1" applyAlignment="1" applyProtection="1">
      <alignment horizontal="justify" vertical="center" wrapText="1"/>
      <protection/>
    </xf>
    <xf numFmtId="0" fontId="10" fillId="36" borderId="10" xfId="0" applyFont="1" applyFill="1" applyBorder="1" applyAlignment="1" applyProtection="1">
      <alignment horizontal="center" vertical="center"/>
      <protection/>
    </xf>
    <xf numFmtId="0" fontId="1" fillId="36" borderId="10" xfId="0" applyFont="1" applyFill="1" applyBorder="1" applyAlignment="1" applyProtection="1">
      <alignment horizontal="center" vertical="center"/>
      <protection/>
    </xf>
    <xf numFmtId="0" fontId="13" fillId="36" borderId="10" xfId="0" applyFont="1" applyFill="1" applyBorder="1" applyAlignment="1" applyProtection="1">
      <alignment vertical="center"/>
      <protection/>
    </xf>
    <xf numFmtId="0" fontId="21" fillId="0" borderId="0" xfId="0" applyFont="1" applyFill="1" applyAlignment="1" applyProtection="1">
      <alignment horizontal="left" vertical="center"/>
      <protection/>
    </xf>
    <xf numFmtId="0" fontId="21"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25" fillId="33" borderId="12"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8" fillId="33" borderId="11" xfId="0" applyFont="1" applyFill="1" applyBorder="1" applyAlignment="1" applyProtection="1">
      <alignment horizontal="center" vertical="center" wrapText="1"/>
      <protection/>
    </xf>
    <xf numFmtId="0" fontId="8" fillId="33" borderId="11" xfId="0" applyFont="1" applyFill="1" applyBorder="1" applyAlignment="1" applyProtection="1">
      <alignment horizontal="left" vertical="center" wrapText="1"/>
      <protection/>
    </xf>
    <xf numFmtId="0" fontId="25" fillId="33" borderId="15" xfId="0" applyFont="1" applyFill="1" applyBorder="1" applyAlignment="1" applyProtection="1">
      <alignment horizontal="center" vertical="center" wrapText="1"/>
      <protection/>
    </xf>
    <xf numFmtId="0" fontId="26" fillId="33" borderId="1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3" fillId="0" borderId="16" xfId="0" applyNumberFormat="1" applyFont="1" applyBorder="1" applyAlignment="1" applyProtection="1">
      <alignment horizontal="center"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center" vertical="center" wrapText="1"/>
      <protection/>
    </xf>
    <xf numFmtId="9" fontId="27" fillId="36" borderId="10" xfId="0" applyNumberFormat="1" applyFont="1" applyFill="1" applyBorder="1" applyAlignment="1" applyProtection="1">
      <alignment horizontal="center" vertical="center" wrapText="1"/>
      <protection/>
    </xf>
    <xf numFmtId="0" fontId="65" fillId="36" borderId="0" xfId="0" applyFont="1" applyFill="1" applyAlignment="1" applyProtection="1">
      <alignment horizontal="left" vertical="center"/>
      <protection/>
    </xf>
    <xf numFmtId="169" fontId="13" fillId="36" borderId="10" xfId="50" applyNumberFormat="1" applyFont="1" applyFill="1" applyBorder="1" applyAlignment="1" applyProtection="1">
      <alignment horizontal="left" vertical="center" wrapText="1"/>
      <protection/>
    </xf>
    <xf numFmtId="0" fontId="29" fillId="36" borderId="0" xfId="0" applyFont="1" applyFill="1" applyAlignment="1" applyProtection="1">
      <alignment horizontal="left" vertical="center"/>
      <protection/>
    </xf>
    <xf numFmtId="0" fontId="13" fillId="0" borderId="16" xfId="0" applyNumberFormat="1" applyFont="1" applyFill="1" applyBorder="1" applyAlignment="1" applyProtection="1">
      <alignment horizontal="center" vertical="center"/>
      <protection/>
    </xf>
    <xf numFmtId="0" fontId="16" fillId="36" borderId="10" xfId="0" applyFont="1" applyFill="1" applyBorder="1" applyAlignment="1" applyProtection="1">
      <alignment horizontal="center" vertical="center" wrapText="1"/>
      <protection/>
    </xf>
    <xf numFmtId="0" fontId="8" fillId="37" borderId="10" xfId="0" applyFont="1" applyFill="1" applyBorder="1" applyAlignment="1" applyProtection="1">
      <alignment horizontal="center" vertical="center"/>
      <protection/>
    </xf>
    <xf numFmtId="0" fontId="8" fillId="37" borderId="10" xfId="0" applyFont="1" applyFill="1" applyBorder="1" applyAlignment="1" applyProtection="1">
      <alignment vertical="center"/>
      <protection/>
    </xf>
    <xf numFmtId="0" fontId="30" fillId="37" borderId="10" xfId="0" applyFont="1" applyFill="1" applyBorder="1" applyAlignment="1" applyProtection="1">
      <alignment horizontal="center" vertical="center"/>
      <protection/>
    </xf>
    <xf numFmtId="169" fontId="8" fillId="37" borderId="10" xfId="0" applyNumberFormat="1" applyFont="1" applyFill="1" applyBorder="1" applyAlignment="1" applyProtection="1">
      <alignment vertical="center"/>
      <protection/>
    </xf>
    <xf numFmtId="0" fontId="67" fillId="37" borderId="0" xfId="0" applyFont="1" applyFill="1" applyAlignment="1" applyProtection="1">
      <alignment vertical="center"/>
      <protection/>
    </xf>
    <xf numFmtId="0" fontId="30" fillId="37" borderId="0" xfId="0" applyFont="1" applyFill="1" applyAlignment="1" applyProtection="1">
      <alignment vertical="center"/>
      <protection/>
    </xf>
    <xf numFmtId="0" fontId="67" fillId="0" borderId="0" xfId="0" applyFont="1" applyAlignment="1" applyProtection="1">
      <alignment horizontal="center" vertical="center"/>
      <protection/>
    </xf>
    <xf numFmtId="0" fontId="67" fillId="34" borderId="0" xfId="0" applyFont="1" applyFill="1" applyAlignment="1" applyProtection="1">
      <alignment horizontal="center" vertical="center"/>
      <protection/>
    </xf>
    <xf numFmtId="0" fontId="67" fillId="34" borderId="0" xfId="0" applyFont="1" applyFill="1" applyAlignment="1" applyProtection="1">
      <alignment vertical="center"/>
      <protection/>
    </xf>
    <xf numFmtId="0" fontId="67" fillId="34" borderId="0" xfId="0" applyFont="1" applyFill="1" applyAlignment="1" applyProtection="1">
      <alignment horizontal="left" vertical="center"/>
      <protection/>
    </xf>
    <xf numFmtId="0" fontId="67" fillId="0" borderId="0" xfId="0" applyFont="1" applyFill="1" applyAlignment="1" applyProtection="1">
      <alignment horizontal="center" vertical="center"/>
      <protection/>
    </xf>
    <xf numFmtId="0" fontId="67" fillId="0" borderId="0" xfId="0" applyFont="1" applyFill="1" applyAlignment="1" applyProtection="1">
      <alignment horizontal="left" vertical="center"/>
      <protection/>
    </xf>
    <xf numFmtId="0" fontId="67" fillId="0" borderId="0" xfId="0" applyFont="1" applyFill="1" applyAlignment="1" applyProtection="1">
      <alignment vertical="center"/>
      <protection/>
    </xf>
    <xf numFmtId="0" fontId="67" fillId="0" borderId="0" xfId="0" applyFont="1" applyAlignment="1" applyProtection="1">
      <alignment vertical="center"/>
      <protection/>
    </xf>
    <xf numFmtId="0" fontId="30" fillId="34" borderId="0" xfId="0" applyFont="1" applyFill="1" applyAlignment="1" applyProtection="1">
      <alignment vertical="center"/>
      <protection/>
    </xf>
    <xf numFmtId="0" fontId="13" fillId="38" borderId="10" xfId="0" applyNumberFormat="1" applyFont="1" applyFill="1" applyBorder="1" applyAlignment="1" applyProtection="1">
      <alignment horizontal="center" vertical="center" wrapText="1"/>
      <protection/>
    </xf>
    <xf numFmtId="0" fontId="13" fillId="38" borderId="10" xfId="0" applyNumberFormat="1" applyFont="1" applyFill="1" applyBorder="1" applyAlignment="1" applyProtection="1">
      <alignment vertical="center" wrapText="1"/>
      <protection/>
    </xf>
    <xf numFmtId="0" fontId="13"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horizontal="center" vertical="center" wrapText="1"/>
      <protection/>
    </xf>
    <xf numFmtId="0" fontId="68" fillId="38" borderId="10" xfId="0" applyNumberFormat="1" applyFont="1" applyFill="1" applyBorder="1" applyAlignment="1" applyProtection="1">
      <alignment horizontal="justify" vertical="center" wrapText="1"/>
      <protection/>
    </xf>
    <xf numFmtId="0" fontId="68" fillId="38" borderId="10" xfId="0" applyNumberFormat="1" applyFont="1" applyFill="1" applyBorder="1" applyAlignment="1" applyProtection="1">
      <alignment vertical="center" wrapText="1"/>
      <protection/>
    </xf>
    <xf numFmtId="0" fontId="59" fillId="38" borderId="10" xfId="0" applyFont="1" applyFill="1" applyBorder="1" applyAlignment="1" applyProtection="1">
      <alignment horizontal="justify" vertical="center" wrapText="1"/>
      <protection/>
    </xf>
    <xf numFmtId="0" fontId="59" fillId="38" borderId="10" xfId="0" applyFont="1" applyFill="1" applyBorder="1" applyAlignment="1" applyProtection="1">
      <alignment horizontal="center" vertical="center"/>
      <protection/>
    </xf>
    <xf numFmtId="0" fontId="59" fillId="38" borderId="10" xfId="0" applyFont="1" applyFill="1" applyBorder="1" applyAlignment="1" applyProtection="1">
      <alignment horizontal="center" vertical="center"/>
      <protection/>
    </xf>
    <xf numFmtId="0" fontId="59" fillId="38" borderId="10" xfId="0" applyFont="1" applyFill="1" applyBorder="1" applyAlignment="1" applyProtection="1">
      <alignment vertical="center"/>
      <protection/>
    </xf>
    <xf numFmtId="0" fontId="59" fillId="38" borderId="10" xfId="0" applyNumberFormat="1" applyFont="1" applyFill="1" applyBorder="1" applyAlignment="1" applyProtection="1">
      <alignment horizontal="center" vertical="center" wrapText="1"/>
      <protection/>
    </xf>
    <xf numFmtId="0" fontId="27" fillId="36" borderId="10" xfId="0" applyFont="1" applyFill="1" applyBorder="1" applyAlignment="1" applyProtection="1" quotePrefix="1">
      <alignment horizontal="center" vertical="center"/>
      <protection/>
    </xf>
    <xf numFmtId="227" fontId="27" fillId="36" borderId="10" xfId="54"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3" borderId="13"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25" fillId="33" borderId="12" xfId="0" applyFont="1" applyFill="1" applyBorder="1" applyAlignment="1" applyProtection="1">
      <alignment horizontal="center" vertical="center" wrapText="1"/>
      <protection/>
    </xf>
    <xf numFmtId="0" fontId="25" fillId="33" borderId="17" xfId="0"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protection/>
    </xf>
    <xf numFmtId="0" fontId="8" fillId="33" borderId="19"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4" fillId="33" borderId="23"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23" fillId="33" borderId="11" xfId="0" applyFont="1" applyFill="1" applyBorder="1" applyAlignment="1" applyProtection="1">
      <alignment horizontal="center" vertical="center" wrapText="1"/>
      <protection/>
    </xf>
    <xf numFmtId="0" fontId="23" fillId="33" borderId="26" xfId="0" applyFont="1" applyFill="1" applyBorder="1" applyAlignment="1" applyProtection="1">
      <alignment horizontal="center" vertical="center" wrapText="1"/>
      <protection/>
    </xf>
    <xf numFmtId="0" fontId="24" fillId="33" borderId="27" xfId="0" applyFont="1" applyFill="1" applyBorder="1" applyAlignment="1" applyProtection="1">
      <alignment horizontal="center" vertical="center" wrapText="1"/>
      <protection/>
    </xf>
    <xf numFmtId="0" fontId="24" fillId="33" borderId="28"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25"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8" fillId="33" borderId="31"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4" fillId="33" borderId="32"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18" fillId="33" borderId="12" xfId="0" applyFont="1" applyFill="1" applyBorder="1" applyAlignment="1" applyProtection="1">
      <alignment horizontal="center" vertical="center" wrapText="1"/>
      <protection/>
    </xf>
    <xf numFmtId="0" fontId="18" fillId="33" borderId="33" xfId="0" applyFont="1" applyFill="1" applyBorder="1" applyAlignment="1" applyProtection="1">
      <alignment horizontal="center" vertical="center" wrapText="1"/>
      <protection/>
    </xf>
    <xf numFmtId="0" fontId="18" fillId="33" borderId="23" xfId="0" applyFont="1" applyFill="1" applyBorder="1" applyAlignment="1" applyProtection="1">
      <alignment horizontal="center" vertical="center" wrapText="1"/>
      <protection/>
    </xf>
    <xf numFmtId="0" fontId="18" fillId="33" borderId="21" xfId="0" applyFont="1" applyFill="1" applyBorder="1" applyAlignment="1" applyProtection="1">
      <alignment horizontal="center" vertical="center" wrapText="1"/>
      <protection/>
    </xf>
    <xf numFmtId="0" fontId="18" fillId="33" borderId="22" xfId="0" applyFont="1" applyFill="1" applyBorder="1" applyAlignment="1" applyProtection="1">
      <alignment horizontal="center" vertical="center" wrapText="1"/>
      <protection/>
    </xf>
    <xf numFmtId="0" fontId="0" fillId="36" borderId="10" xfId="0" applyFill="1" applyBorder="1" applyAlignment="1" applyProtection="1">
      <alignment vertical="center" wrapText="1"/>
      <protection/>
    </xf>
    <xf numFmtId="9" fontId="14" fillId="36" borderId="10" xfId="0" applyNumberFormat="1" applyFont="1" applyFill="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35" borderId="10" xfId="0" applyFill="1" applyBorder="1" applyAlignment="1" applyProtection="1">
      <alignment vertical="center" wrapText="1"/>
      <protection/>
    </xf>
    <xf numFmtId="0" fontId="44" fillId="35" borderId="10" xfId="0" applyFont="1" applyFill="1" applyBorder="1" applyAlignment="1" applyProtection="1">
      <alignment vertical="center" wrapText="1"/>
      <protection/>
    </xf>
    <xf numFmtId="0" fontId="15" fillId="0" borderId="10" xfId="0" applyFont="1" applyFill="1" applyBorder="1" applyAlignment="1" applyProtection="1">
      <alignment horizontal="center" vertical="center" wrapText="1"/>
      <protection/>
    </xf>
    <xf numFmtId="0" fontId="15" fillId="36" borderId="10" xfId="0" applyFont="1" applyFill="1" applyBorder="1" applyAlignment="1" applyProtection="1">
      <alignment horizontal="center" vertical="center" wrapText="1"/>
      <protection/>
    </xf>
    <xf numFmtId="0" fontId="15" fillId="35" borderId="10" xfId="0" applyFont="1" applyFill="1" applyBorder="1" applyAlignment="1" applyProtection="1">
      <alignment horizontal="center" vertical="center" wrapText="1"/>
      <protection/>
    </xf>
    <xf numFmtId="3" fontId="15" fillId="0" borderId="10" xfId="0" applyNumberFormat="1" applyFont="1" applyFill="1" applyBorder="1" applyAlignment="1" applyProtection="1">
      <alignment horizontal="center" vertical="center" wrapText="1"/>
      <protection/>
    </xf>
    <xf numFmtId="3" fontId="15" fillId="35" borderId="10" xfId="0" applyNumberFormat="1"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35" borderId="10" xfId="0" applyFont="1" applyFill="1" applyBorder="1" applyAlignment="1" applyProtection="1">
      <alignment horizontal="center" vertical="center" wrapText="1"/>
      <protection/>
    </xf>
    <xf numFmtId="9" fontId="69" fillId="38" borderId="10" xfId="58" applyNumberFormat="1" applyFont="1" applyFill="1" applyBorder="1" applyAlignment="1" applyProtection="1">
      <alignment horizontal="center" vertical="center" wrapText="1"/>
      <protection/>
    </xf>
    <xf numFmtId="0" fontId="70" fillId="38" borderId="10" xfId="0" applyFont="1" applyFill="1" applyBorder="1" applyAlignment="1" applyProtection="1">
      <alignment horizontal="justify" vertical="center" wrapText="1"/>
      <protection/>
    </xf>
    <xf numFmtId="0" fontId="27" fillId="36" borderId="10" xfId="0" applyFont="1" applyFill="1" applyBorder="1" applyAlignment="1" applyProtection="1">
      <alignment horizontal="justify" vertical="center"/>
      <protection/>
    </xf>
    <xf numFmtId="0" fontId="27" fillId="36"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68" fillId="35" borderId="10" xfId="0" applyNumberFormat="1" applyFont="1" applyFill="1" applyBorder="1" applyAlignment="1" applyProtection="1">
      <alignment horizontal="center" vertical="center" wrapText="1"/>
      <protection/>
    </xf>
    <xf numFmtId="0" fontId="68" fillId="35" borderId="10" xfId="0" applyNumberFormat="1" applyFont="1" applyFill="1" applyBorder="1" applyAlignment="1" applyProtection="1">
      <alignment horizontal="justify" vertical="center" wrapText="1"/>
      <protection/>
    </xf>
    <xf numFmtId="0" fontId="68" fillId="35" borderId="10" xfId="0" applyNumberFormat="1" applyFont="1" applyFill="1" applyBorder="1" applyAlignment="1" applyProtection="1">
      <alignment vertical="center" wrapText="1"/>
      <protection/>
    </xf>
    <xf numFmtId="0" fontId="5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center" vertical="center"/>
      <protection/>
    </xf>
    <xf numFmtId="0" fontId="59" fillId="35" borderId="10" xfId="0" applyFont="1" applyFill="1" applyBorder="1" applyAlignment="1" applyProtection="1">
      <alignment horizontal="center" vertical="center"/>
      <protection/>
    </xf>
    <xf numFmtId="0" fontId="59" fillId="35" borderId="10" xfId="0" applyFont="1" applyFill="1" applyBorder="1" applyAlignment="1" applyProtection="1">
      <alignment vertical="center"/>
      <protection/>
    </xf>
    <xf numFmtId="0" fontId="59" fillId="35" borderId="10" xfId="0" applyNumberFormat="1" applyFont="1" applyFill="1" applyBorder="1" applyAlignment="1" applyProtection="1">
      <alignment horizontal="center" vertical="center" wrapText="1"/>
      <protection/>
    </xf>
    <xf numFmtId="9" fontId="69" fillId="35" borderId="10" xfId="58" applyNumberFormat="1" applyFont="1" applyFill="1" applyBorder="1" applyAlignment="1" applyProtection="1">
      <alignment horizontal="center" vertical="center" wrapText="1"/>
      <protection/>
    </xf>
    <xf numFmtId="0" fontId="70" fillId="35" borderId="10" xfId="0" applyFont="1" applyFill="1" applyBorder="1" applyAlignment="1" applyProtection="1">
      <alignment horizontal="justify" vertical="center" wrapText="1"/>
      <protection/>
    </xf>
    <xf numFmtId="0" fontId="71" fillId="0" borderId="0" xfId="0" applyFont="1" applyAlignment="1" applyProtection="1">
      <alignment horizontal="left"/>
      <protection/>
    </xf>
    <xf numFmtId="10" fontId="16" fillId="36" borderId="10" xfId="0" applyNumberFormat="1" applyFont="1" applyFill="1" applyBorder="1" applyAlignment="1" applyProtection="1">
      <alignment horizontal="left" vertical="center" wrapText="1"/>
      <protection/>
    </xf>
    <xf numFmtId="169" fontId="28" fillId="36" borderId="11" xfId="50" applyNumberFormat="1" applyFont="1" applyFill="1" applyBorder="1" applyAlignment="1" applyProtection="1">
      <alignment horizontal="left" vertical="center" wrapText="1"/>
      <protection/>
    </xf>
    <xf numFmtId="0" fontId="13" fillId="36" borderId="10" xfId="0" applyFont="1" applyFill="1" applyBorder="1" applyAlignment="1" applyProtection="1">
      <alignment horizontal="left" vertical="center" wrapText="1"/>
      <protection/>
    </xf>
    <xf numFmtId="0" fontId="14" fillId="36" borderId="10" xfId="0" applyFont="1" applyFill="1" applyBorder="1" applyAlignment="1" applyProtection="1">
      <alignment horizontal="left" vertical="center" wrapText="1"/>
      <protection/>
    </xf>
    <xf numFmtId="195" fontId="2" fillId="0" borderId="10" xfId="58" applyNumberFormat="1" applyFont="1" applyBorder="1" applyAlignment="1" applyProtection="1">
      <alignment horizontal="center" vertical="center" wrapText="1"/>
      <protection/>
    </xf>
    <xf numFmtId="169" fontId="28" fillId="36" borderId="26" xfId="50" applyNumberFormat="1" applyFont="1" applyFill="1" applyBorder="1" applyAlignment="1" applyProtection="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85" zoomScaleNormal="85" zoomScalePageLayoutView="0" workbookViewId="0" topLeftCell="E1">
      <selection activeCell="G2" sqref="G2"/>
    </sheetView>
  </sheetViews>
  <sheetFormatPr defaultColWidth="11.421875" defaultRowHeight="15"/>
  <cols>
    <col min="1" max="1" width="11.421875" style="2" customWidth="1"/>
    <col min="2" max="2" width="11.421875" style="6" customWidth="1"/>
    <col min="3" max="3" width="11.421875" style="4" customWidth="1"/>
    <col min="4" max="4" width="11.421875" style="6" customWidth="1"/>
    <col min="5" max="5" width="11.421875" style="4" customWidth="1"/>
    <col min="6" max="6" width="11.421875" style="6" customWidth="1"/>
    <col min="7" max="7" width="11.421875" style="9" customWidth="1"/>
    <col min="8" max="8" width="11.421875" style="6" customWidth="1"/>
    <col min="9" max="9" width="11.421875" style="4" customWidth="1"/>
    <col min="10" max="10" width="11.421875" style="6" customWidth="1"/>
    <col min="11" max="11" width="11.421875" style="8" customWidth="1"/>
    <col min="12" max="12" width="11.421875" style="6" customWidth="1"/>
    <col min="13" max="13" width="11.421875" style="8" customWidth="1"/>
    <col min="14" max="14" width="11.421875" style="7" customWidth="1"/>
    <col min="15" max="15" width="11.421875" style="8" customWidth="1"/>
    <col min="16" max="18" width="11.421875" style="7" customWidth="1"/>
    <col min="19" max="20" width="11.421875" style="3" customWidth="1"/>
    <col min="21" max="21" width="11.421875" style="7" customWidth="1"/>
    <col min="22" max="22" width="11.421875" style="3" customWidth="1"/>
    <col min="23" max="42" width="11.421875" style="2" customWidth="1"/>
    <col min="43" max="45" width="11.421875" style="5" customWidth="1"/>
    <col min="46" max="63" width="11.421875" style="3" customWidth="1"/>
    <col min="64" max="16384" width="11.421875" style="2"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85" zoomScaleNormal="85"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M1">
      <selection activeCell="AD7" sqref="AD7"/>
    </sheetView>
  </sheetViews>
  <sheetFormatPr defaultColWidth="11.421875" defaultRowHeight="15"/>
  <cols>
    <col min="1" max="1" width="11.421875" style="10" customWidth="1"/>
    <col min="2" max="2" width="16.8515625" style="6" customWidth="1"/>
    <col min="3" max="3" width="16.8515625" style="4" customWidth="1"/>
    <col min="4" max="4" width="16.8515625" style="6" customWidth="1"/>
    <col min="5" max="5" width="29.140625" style="4" customWidth="1"/>
    <col min="6" max="6" width="6.421875" style="6" customWidth="1"/>
    <col min="7" max="7" width="23.421875" style="9" customWidth="1"/>
    <col min="8" max="8" width="6.421875" style="6" customWidth="1"/>
    <col min="9" max="9" width="19.00390625" style="4" customWidth="1"/>
    <col min="10" max="10" width="9.8515625" style="6" customWidth="1"/>
    <col min="11" max="11" width="13.421875" style="7" customWidth="1"/>
    <col min="12" max="12" width="10.28125" style="6" customWidth="1"/>
    <col min="13" max="13" width="16.7109375" style="8" customWidth="1"/>
    <col min="14" max="14" width="9.140625" style="7" customWidth="1"/>
    <col min="15" max="15" width="37.421875" style="8" customWidth="1"/>
    <col min="16" max="16" width="7.00390625" style="7" customWidth="1"/>
    <col min="17" max="17" width="5.421875" style="113" customWidth="1"/>
    <col min="18" max="18" width="5.421875" style="7" customWidth="1"/>
    <col min="19" max="19" width="20.140625" style="3" customWidth="1"/>
    <col min="20" max="20" width="28.00390625" style="3" customWidth="1"/>
    <col min="21" max="21" width="11.7109375" style="7" customWidth="1"/>
    <col min="22" max="22" width="13.7109375" style="3" customWidth="1"/>
    <col min="23" max="23" width="16.8515625" style="2" hidden="1" customWidth="1"/>
    <col min="24" max="24" width="24.28125" style="2" hidden="1" customWidth="1"/>
    <col min="25" max="25" width="21.8515625" style="2" hidden="1" customWidth="1"/>
    <col min="26" max="26" width="19.7109375" style="2" hidden="1" customWidth="1"/>
    <col min="27" max="28" width="16.8515625" style="2" hidden="1" customWidth="1"/>
    <col min="29" max="33" width="50.7109375" style="2" customWidth="1"/>
    <col min="34" max="36" width="11.421875" style="2" customWidth="1"/>
    <col min="37" max="38" width="14.8515625" style="2" hidden="1" customWidth="1"/>
    <col min="39" max="39" width="14.421875" style="2" hidden="1" customWidth="1"/>
    <col min="40" max="40" width="18.00390625" style="2" hidden="1" customWidth="1"/>
    <col min="41" max="42" width="14.00390625" style="2" hidden="1" customWidth="1"/>
    <col min="43" max="45" width="11.421875" style="5" customWidth="1"/>
    <col min="46" max="63" width="11.421875" style="3" customWidth="1"/>
    <col min="64" max="16384" width="11.421875" style="2" customWidth="1"/>
  </cols>
  <sheetData>
    <row r="1" spans="15:16" ht="15">
      <c r="O1" s="111"/>
      <c r="P1" s="112"/>
    </row>
    <row r="2" spans="1:26" ht="33.75">
      <c r="A2" s="178" t="s">
        <v>180</v>
      </c>
      <c r="B2" s="178"/>
      <c r="C2" s="178"/>
      <c r="D2" s="178"/>
      <c r="E2" s="178"/>
      <c r="F2" s="178"/>
      <c r="G2" s="178"/>
      <c r="H2" s="178"/>
      <c r="I2" s="178"/>
      <c r="J2" s="178"/>
      <c r="K2" s="178"/>
      <c r="L2" s="115"/>
      <c r="M2" s="114"/>
      <c r="N2" s="224" t="s">
        <v>151</v>
      </c>
      <c r="O2" s="224"/>
      <c r="P2" s="224"/>
      <c r="Q2" s="224"/>
      <c r="R2" s="224"/>
      <c r="S2" s="224"/>
      <c r="T2" s="224"/>
      <c r="U2" s="224"/>
      <c r="V2" s="224"/>
      <c r="W2" s="224"/>
      <c r="X2" s="224"/>
      <c r="Y2" s="224"/>
      <c r="Z2" s="224"/>
    </row>
    <row r="3" spans="15:16" ht="15">
      <c r="O3" s="111"/>
      <c r="P3" s="112"/>
    </row>
    <row r="4" spans="15:16" ht="15">
      <c r="O4" s="111"/>
      <c r="P4" s="112"/>
    </row>
    <row r="5" spans="1:42" ht="80.25" customHeight="1">
      <c r="A5" s="179" t="s">
        <v>152</v>
      </c>
      <c r="B5" s="181" t="s">
        <v>153</v>
      </c>
      <c r="C5" s="182"/>
      <c r="D5" s="183" t="s">
        <v>17</v>
      </c>
      <c r="E5" s="170"/>
      <c r="F5" s="169" t="s">
        <v>10</v>
      </c>
      <c r="G5" s="170"/>
      <c r="H5" s="169" t="s">
        <v>16</v>
      </c>
      <c r="I5" s="170"/>
      <c r="J5" s="169" t="s">
        <v>11</v>
      </c>
      <c r="K5" s="170"/>
      <c r="L5" s="169" t="s">
        <v>19</v>
      </c>
      <c r="M5" s="170"/>
      <c r="N5" s="176" t="s">
        <v>9</v>
      </c>
      <c r="O5" s="177"/>
      <c r="P5" s="172" t="s">
        <v>154</v>
      </c>
      <c r="Q5" s="172"/>
      <c r="R5" s="173"/>
      <c r="S5" s="166" t="s">
        <v>155</v>
      </c>
      <c r="T5" s="166" t="s">
        <v>7</v>
      </c>
      <c r="U5" s="174" t="s">
        <v>0</v>
      </c>
      <c r="V5" s="175"/>
      <c r="W5" s="171" t="s">
        <v>156</v>
      </c>
      <c r="X5" s="171"/>
      <c r="Y5" s="171" t="s">
        <v>157</v>
      </c>
      <c r="Z5" s="171"/>
      <c r="AA5" s="171" t="s">
        <v>158</v>
      </c>
      <c r="AB5" s="171"/>
      <c r="AC5" s="164" t="s">
        <v>159</v>
      </c>
      <c r="AD5" s="164" t="s">
        <v>160</v>
      </c>
      <c r="AE5" s="164" t="s">
        <v>161</v>
      </c>
      <c r="AF5" s="164" t="s">
        <v>162</v>
      </c>
      <c r="AG5" s="164" t="s">
        <v>2</v>
      </c>
      <c r="AK5" s="168" t="s">
        <v>163</v>
      </c>
      <c r="AL5" s="168"/>
      <c r="AM5" s="168" t="s">
        <v>164</v>
      </c>
      <c r="AN5" s="168"/>
      <c r="AO5" s="168" t="s">
        <v>158</v>
      </c>
      <c r="AP5" s="168"/>
    </row>
    <row r="6" spans="1:42" ht="30.75" customHeight="1">
      <c r="A6" s="180"/>
      <c r="B6" s="117" t="s">
        <v>14</v>
      </c>
      <c r="C6" s="117" t="s">
        <v>15</v>
      </c>
      <c r="D6" s="117" t="s">
        <v>14</v>
      </c>
      <c r="E6" s="117" t="s">
        <v>15</v>
      </c>
      <c r="F6" s="117" t="s">
        <v>14</v>
      </c>
      <c r="G6" s="118" t="s">
        <v>15</v>
      </c>
      <c r="H6" s="117" t="s">
        <v>14</v>
      </c>
      <c r="I6" s="117" t="s">
        <v>15</v>
      </c>
      <c r="J6" s="117" t="s">
        <v>14</v>
      </c>
      <c r="K6" s="117" t="s">
        <v>15</v>
      </c>
      <c r="L6" s="117" t="s">
        <v>14</v>
      </c>
      <c r="M6" s="118" t="s">
        <v>15</v>
      </c>
      <c r="N6" s="119" t="s">
        <v>12</v>
      </c>
      <c r="O6" s="120" t="s">
        <v>13</v>
      </c>
      <c r="P6" s="121" t="s">
        <v>4</v>
      </c>
      <c r="Q6" s="122" t="s">
        <v>5</v>
      </c>
      <c r="R6" s="116" t="s">
        <v>6</v>
      </c>
      <c r="S6" s="167"/>
      <c r="T6" s="167"/>
      <c r="U6" s="88" t="s">
        <v>165</v>
      </c>
      <c r="V6" s="88" t="s">
        <v>166</v>
      </c>
      <c r="W6" s="88" t="s">
        <v>167</v>
      </c>
      <c r="X6" s="88" t="s">
        <v>168</v>
      </c>
      <c r="Y6" s="88" t="s">
        <v>169</v>
      </c>
      <c r="Z6" s="88" t="s">
        <v>170</v>
      </c>
      <c r="AA6" s="88" t="s">
        <v>165</v>
      </c>
      <c r="AB6" s="88" t="s">
        <v>170</v>
      </c>
      <c r="AC6" s="165"/>
      <c r="AD6" s="165"/>
      <c r="AE6" s="165"/>
      <c r="AF6" s="165"/>
      <c r="AG6" s="165"/>
      <c r="AK6" s="123" t="s">
        <v>167</v>
      </c>
      <c r="AL6" s="123" t="s">
        <v>168</v>
      </c>
      <c r="AM6" s="123" t="s">
        <v>169</v>
      </c>
      <c r="AN6" s="123" t="s">
        <v>170</v>
      </c>
      <c r="AO6" s="123" t="s">
        <v>165</v>
      </c>
      <c r="AP6" s="123" t="s">
        <v>170</v>
      </c>
    </row>
    <row r="7" spans="1:45" s="129" customFormat="1" ht="176.25" customHeight="1">
      <c r="A7" s="124"/>
      <c r="B7" s="162" t="s">
        <v>171</v>
      </c>
      <c r="C7" s="163" t="s">
        <v>172</v>
      </c>
      <c r="D7" s="125">
        <v>8</v>
      </c>
      <c r="E7" s="126" t="s">
        <v>29</v>
      </c>
      <c r="F7" s="125">
        <v>8</v>
      </c>
      <c r="G7" s="126" t="s">
        <v>173</v>
      </c>
      <c r="H7" s="127">
        <v>3</v>
      </c>
      <c r="I7" s="126" t="s">
        <v>24</v>
      </c>
      <c r="J7" s="125">
        <v>886</v>
      </c>
      <c r="K7" s="126" t="s">
        <v>174</v>
      </c>
      <c r="L7" s="125">
        <v>7</v>
      </c>
      <c r="M7" s="126" t="s">
        <v>175</v>
      </c>
      <c r="N7" s="125">
        <v>4</v>
      </c>
      <c r="O7" s="126" t="s">
        <v>176</v>
      </c>
      <c r="P7" s="125"/>
      <c r="Q7" s="125" t="s">
        <v>123</v>
      </c>
      <c r="R7" s="125"/>
      <c r="S7" s="125">
        <v>0</v>
      </c>
      <c r="T7" s="126" t="s">
        <v>177</v>
      </c>
      <c r="U7" s="128">
        <v>0.15</v>
      </c>
      <c r="V7" s="225"/>
      <c r="W7" s="226"/>
      <c r="X7" s="226"/>
      <c r="Y7" s="226"/>
      <c r="Z7" s="226"/>
      <c r="AA7" s="226"/>
      <c r="AB7" s="226"/>
      <c r="AC7" s="227"/>
      <c r="AD7" s="228"/>
      <c r="AE7" s="228"/>
      <c r="AF7" s="227"/>
      <c r="AG7" s="227" t="s">
        <v>178</v>
      </c>
      <c r="AK7" s="130"/>
      <c r="AL7" s="130"/>
      <c r="AM7" s="130"/>
      <c r="AN7" s="130"/>
      <c r="AO7" s="130"/>
      <c r="AP7" s="130"/>
      <c r="AQ7" s="131"/>
      <c r="AR7" s="131"/>
      <c r="AS7" s="131"/>
    </row>
    <row r="8" spans="1:45" s="129" customFormat="1" ht="176.25" customHeight="1">
      <c r="A8" s="132"/>
      <c r="B8" s="162" t="s">
        <v>171</v>
      </c>
      <c r="C8" s="163" t="s">
        <v>172</v>
      </c>
      <c r="D8" s="162">
        <v>8</v>
      </c>
      <c r="E8" s="163" t="s">
        <v>29</v>
      </c>
      <c r="F8" s="162">
        <v>8</v>
      </c>
      <c r="G8" s="163" t="s">
        <v>173</v>
      </c>
      <c r="H8" s="162">
        <v>3</v>
      </c>
      <c r="I8" s="163" t="s">
        <v>24</v>
      </c>
      <c r="J8" s="162">
        <v>886</v>
      </c>
      <c r="K8" s="163" t="s">
        <v>174</v>
      </c>
      <c r="L8" s="162">
        <v>7</v>
      </c>
      <c r="M8" s="163" t="s">
        <v>175</v>
      </c>
      <c r="N8" s="162">
        <v>5</v>
      </c>
      <c r="O8" s="163" t="s">
        <v>21</v>
      </c>
      <c r="P8" s="31"/>
      <c r="Q8" s="125" t="s">
        <v>123</v>
      </c>
      <c r="R8" s="133"/>
      <c r="S8" s="125">
        <v>0</v>
      </c>
      <c r="T8" s="163" t="s">
        <v>179</v>
      </c>
      <c r="U8" s="229">
        <v>0.345</v>
      </c>
      <c r="V8" s="225"/>
      <c r="W8" s="230"/>
      <c r="X8" s="230"/>
      <c r="Y8" s="230"/>
      <c r="Z8" s="230"/>
      <c r="AA8" s="230"/>
      <c r="AB8" s="230"/>
      <c r="AC8" s="227"/>
      <c r="AD8" s="228"/>
      <c r="AE8" s="228"/>
      <c r="AF8" s="227"/>
      <c r="AG8" s="227" t="s">
        <v>178</v>
      </c>
      <c r="AK8" s="130"/>
      <c r="AL8" s="130"/>
      <c r="AM8" s="130"/>
      <c r="AN8" s="130"/>
      <c r="AO8" s="130"/>
      <c r="AP8" s="130"/>
      <c r="AQ8" s="131"/>
      <c r="AR8" s="131"/>
      <c r="AS8" s="131"/>
    </row>
    <row r="9" spans="1:45" s="138" customFormat="1" ht="15.75">
      <c r="A9" s="134"/>
      <c r="B9" s="134"/>
      <c r="C9" s="135"/>
      <c r="D9" s="134"/>
      <c r="E9" s="135"/>
      <c r="F9" s="134"/>
      <c r="G9" s="135"/>
      <c r="H9" s="134"/>
      <c r="I9" s="135"/>
      <c r="J9" s="134"/>
      <c r="K9" s="134"/>
      <c r="L9" s="134"/>
      <c r="M9" s="135"/>
      <c r="N9" s="134"/>
      <c r="O9" s="135"/>
      <c r="P9" s="134"/>
      <c r="Q9" s="136"/>
      <c r="R9" s="134"/>
      <c r="S9" s="135"/>
      <c r="T9" s="135"/>
      <c r="U9" s="134"/>
      <c r="V9" s="135"/>
      <c r="W9" s="137" t="e">
        <f>SUBTOTAL(9,#REF!)</f>
        <v>#REF!</v>
      </c>
      <c r="X9" s="137" t="e">
        <f>SUBTOTAL(9,#REF!)</f>
        <v>#REF!</v>
      </c>
      <c r="Y9" s="137" t="e">
        <f>SUBTOTAL(9,#REF!)</f>
        <v>#REF!</v>
      </c>
      <c r="Z9" s="137" t="e">
        <f>SUBTOTAL(9,#REF!)</f>
        <v>#REF!</v>
      </c>
      <c r="AA9" s="137" t="e">
        <f>SUBTOTAL(9,#REF!)</f>
        <v>#REF!</v>
      </c>
      <c r="AB9" s="137" t="e">
        <f>SUBTOTAL(9,#REF!)</f>
        <v>#REF!</v>
      </c>
      <c r="AC9" s="135"/>
      <c r="AD9" s="135"/>
      <c r="AE9" s="135"/>
      <c r="AF9" s="135"/>
      <c r="AG9" s="135"/>
      <c r="AQ9" s="139"/>
      <c r="AR9" s="139"/>
      <c r="AS9" s="139"/>
    </row>
    <row r="10" spans="1:63" s="147" customFormat="1" ht="15.75">
      <c r="A10" s="140"/>
      <c r="B10" s="141"/>
      <c r="C10" s="142"/>
      <c r="D10" s="141"/>
      <c r="E10" s="142"/>
      <c r="F10" s="141"/>
      <c r="G10" s="143"/>
      <c r="H10" s="141"/>
      <c r="I10" s="142"/>
      <c r="J10" s="141"/>
      <c r="K10" s="144"/>
      <c r="L10" s="141"/>
      <c r="M10" s="145"/>
      <c r="N10" s="144"/>
      <c r="O10" s="145"/>
      <c r="P10" s="144"/>
      <c r="Q10" s="144"/>
      <c r="R10" s="144"/>
      <c r="S10" s="146"/>
      <c r="T10" s="146"/>
      <c r="U10" s="144"/>
      <c r="V10" s="146"/>
      <c r="AQ10" s="148"/>
      <c r="AR10" s="148"/>
      <c r="AS10" s="148"/>
      <c r="AT10" s="146"/>
      <c r="AU10" s="146"/>
      <c r="AV10" s="146"/>
      <c r="AW10" s="146"/>
      <c r="AX10" s="146"/>
      <c r="AY10" s="146"/>
      <c r="AZ10" s="146"/>
      <c r="BA10" s="146"/>
      <c r="BB10" s="146"/>
      <c r="BC10" s="146"/>
      <c r="BD10" s="146"/>
      <c r="BE10" s="146"/>
      <c r="BF10" s="146"/>
      <c r="BG10" s="146"/>
      <c r="BH10" s="146"/>
      <c r="BI10" s="146"/>
      <c r="BJ10" s="146"/>
      <c r="BK10" s="146"/>
    </row>
  </sheetData>
  <sheetProtection password="ED45" sheet="1" objects="1" scenarios="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I8 K7">
      <formula1>$AY$9:$AY$31</formula1>
    </dataValidation>
    <dataValidation type="list" allowBlank="1" showInputMessage="1" showErrorMessage="1" sqref="F8:G8 H7:I7">
      <formula1>#REF!</formula1>
    </dataValidation>
    <dataValidation type="list" allowBlank="1" showInputMessage="1" showErrorMessage="1" sqref="C7:C8 E7">
      <formula1>'Metas gestión'!#REF!</formula1>
    </dataValidation>
    <dataValidation type="list" allowBlank="1" showInputMessage="1" showErrorMessage="1" sqref="D8:E8 F7:G7">
      <formula1>'Metas gestión'!#REF!</formula1>
    </dataValidation>
  </dataValidations>
  <printOptions/>
  <pageMargins left="0.7" right="0.7" top="0.75" bottom="0.75" header="0.3" footer="0.3"/>
  <pageSetup horizontalDpi="600" verticalDpi="600" orientation="portrait"/>
  <ignoredErrors>
    <ignoredError sqref="B7: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48"/>
  <sheetViews>
    <sheetView showGridLines="0" tabSelected="1" zoomScale="70" zoomScaleNormal="70" zoomScalePageLayoutView="0" workbookViewId="0" topLeftCell="M2">
      <selection activeCell="Q14" sqref="Q14"/>
    </sheetView>
  </sheetViews>
  <sheetFormatPr defaultColWidth="11.421875" defaultRowHeight="15" zeroHeight="1"/>
  <cols>
    <col min="1" max="1" width="9.421875" style="10" customWidth="1"/>
    <col min="2" max="2" width="18.421875" style="2" customWidth="1"/>
    <col min="3" max="3" width="10.140625" style="10" customWidth="1"/>
    <col min="4" max="4" width="24.140625" style="2" customWidth="1"/>
    <col min="5" max="5" width="11.00390625" style="32" customWidth="1"/>
    <col min="6" max="6" width="24.140625" style="20" customWidth="1"/>
    <col min="7" max="7" width="8.7109375" style="32" customWidth="1"/>
    <col min="8" max="8" width="24.140625" style="20" customWidth="1"/>
    <col min="9" max="9" width="10.57421875" style="20" customWidth="1"/>
    <col min="10" max="10" width="34.140625" style="20" customWidth="1"/>
    <col min="11" max="11" width="8.7109375" style="32" customWidth="1"/>
    <col min="12" max="12" width="30.421875" style="20" customWidth="1"/>
    <col min="13" max="13" width="13.28125" style="32" customWidth="1"/>
    <col min="14" max="14" width="38.00390625" style="22" customWidth="1"/>
    <col min="15" max="17" width="8.7109375" style="46" customWidth="1"/>
    <col min="18" max="18" width="25.28125" style="22" customWidth="1"/>
    <col min="19" max="19" width="14.7109375" style="36" customWidth="1"/>
    <col min="20" max="20" width="15.57421875" style="47" customWidth="1"/>
    <col min="21" max="22" width="72.57421875" style="2" customWidth="1"/>
    <col min="23" max="23" width="0" style="2" hidden="1" customWidth="1"/>
    <col min="24" max="16384" width="11.421875" style="2" customWidth="1"/>
  </cols>
  <sheetData>
    <row r="1" spans="14:17" ht="15">
      <c r="N1" s="84" t="s">
        <v>3</v>
      </c>
      <c r="O1" s="35"/>
      <c r="P1" s="35"/>
      <c r="Q1" s="35"/>
    </row>
    <row r="2" spans="1:22" ht="107.25" customHeight="1">
      <c r="A2" s="188" t="s">
        <v>17</v>
      </c>
      <c r="B2" s="189"/>
      <c r="C2" s="188" t="s">
        <v>10</v>
      </c>
      <c r="D2" s="189"/>
      <c r="E2" s="190" t="s">
        <v>16</v>
      </c>
      <c r="F2" s="191"/>
      <c r="G2" s="190" t="s">
        <v>11</v>
      </c>
      <c r="H2" s="191"/>
      <c r="I2" s="190" t="s">
        <v>19</v>
      </c>
      <c r="J2" s="191"/>
      <c r="K2" s="184" t="s">
        <v>9</v>
      </c>
      <c r="L2" s="185"/>
      <c r="M2" s="186" t="s">
        <v>8</v>
      </c>
      <c r="N2" s="187"/>
      <c r="O2" s="194" t="s">
        <v>18</v>
      </c>
      <c r="P2" s="195"/>
      <c r="Q2" s="196"/>
      <c r="R2" s="192" t="s">
        <v>7</v>
      </c>
      <c r="S2" s="171" t="s">
        <v>0</v>
      </c>
      <c r="T2" s="171"/>
      <c r="U2" s="164" t="s">
        <v>1</v>
      </c>
      <c r="V2" s="164" t="s">
        <v>2</v>
      </c>
    </row>
    <row r="3" spans="1:22" ht="28.5" customHeight="1">
      <c r="A3" s="1" t="s">
        <v>14</v>
      </c>
      <c r="B3" s="1" t="s">
        <v>15</v>
      </c>
      <c r="C3" s="1" t="s">
        <v>14</v>
      </c>
      <c r="D3" s="1" t="s">
        <v>15</v>
      </c>
      <c r="E3" s="33" t="s">
        <v>14</v>
      </c>
      <c r="F3" s="33" t="s">
        <v>15</v>
      </c>
      <c r="G3" s="33" t="s">
        <v>14</v>
      </c>
      <c r="H3" s="33" t="s">
        <v>15</v>
      </c>
      <c r="I3" s="33" t="s">
        <v>14</v>
      </c>
      <c r="J3" s="33" t="s">
        <v>15</v>
      </c>
      <c r="K3" s="33" t="s">
        <v>12</v>
      </c>
      <c r="L3" s="33" t="s">
        <v>13</v>
      </c>
      <c r="M3" s="33" t="s">
        <v>12</v>
      </c>
      <c r="N3" s="34" t="s">
        <v>13</v>
      </c>
      <c r="O3" s="38" t="s">
        <v>4</v>
      </c>
      <c r="P3" s="38" t="s">
        <v>5</v>
      </c>
      <c r="Q3" s="38" t="s">
        <v>6</v>
      </c>
      <c r="R3" s="193"/>
      <c r="S3" s="39" t="s">
        <v>115</v>
      </c>
      <c r="T3" s="37" t="s">
        <v>116</v>
      </c>
      <c r="U3" s="165"/>
      <c r="V3" s="165"/>
    </row>
    <row r="4" spans="1:22" s="94" customFormat="1" ht="165.75" customHeight="1">
      <c r="A4" s="72">
        <v>4</v>
      </c>
      <c r="B4" s="69" t="s">
        <v>22</v>
      </c>
      <c r="C4" s="72">
        <v>1</v>
      </c>
      <c r="D4" s="73" t="s">
        <v>23</v>
      </c>
      <c r="E4" s="72">
        <v>4</v>
      </c>
      <c r="F4" s="73" t="s">
        <v>24</v>
      </c>
      <c r="G4" s="72">
        <v>887</v>
      </c>
      <c r="H4" s="73" t="s">
        <v>25</v>
      </c>
      <c r="I4" s="72">
        <v>1</v>
      </c>
      <c r="J4" s="73" t="s">
        <v>26</v>
      </c>
      <c r="K4" s="72" t="s">
        <v>27</v>
      </c>
      <c r="L4" s="69" t="s">
        <v>20</v>
      </c>
      <c r="M4" s="72" t="s">
        <v>60</v>
      </c>
      <c r="N4" s="90" t="s">
        <v>133</v>
      </c>
      <c r="O4" s="91"/>
      <c r="P4" s="92"/>
      <c r="Q4" s="91" t="s">
        <v>38</v>
      </c>
      <c r="R4" s="90" t="s">
        <v>144</v>
      </c>
      <c r="S4" s="93">
        <v>20</v>
      </c>
      <c r="T4" s="93">
        <v>20</v>
      </c>
      <c r="U4" s="197" t="s">
        <v>190</v>
      </c>
      <c r="V4" s="197"/>
    </row>
    <row r="5" spans="1:22" s="94" customFormat="1" ht="165.75" customHeight="1">
      <c r="A5" s="72">
        <v>4</v>
      </c>
      <c r="B5" s="69" t="s">
        <v>22</v>
      </c>
      <c r="C5" s="72">
        <v>1</v>
      </c>
      <c r="D5" s="73" t="s">
        <v>23</v>
      </c>
      <c r="E5" s="72">
        <v>4</v>
      </c>
      <c r="F5" s="73" t="s">
        <v>24</v>
      </c>
      <c r="G5" s="72">
        <v>887</v>
      </c>
      <c r="H5" s="73" t="s">
        <v>25</v>
      </c>
      <c r="I5" s="72">
        <v>1</v>
      </c>
      <c r="J5" s="73" t="s">
        <v>26</v>
      </c>
      <c r="K5" s="72" t="s">
        <v>27</v>
      </c>
      <c r="L5" s="69" t="s">
        <v>20</v>
      </c>
      <c r="M5" s="72" t="s">
        <v>32</v>
      </c>
      <c r="N5" s="90" t="s">
        <v>134</v>
      </c>
      <c r="O5" s="91"/>
      <c r="P5" s="92"/>
      <c r="Q5" s="91" t="s">
        <v>38</v>
      </c>
      <c r="R5" s="90" t="s">
        <v>97</v>
      </c>
      <c r="S5" s="95">
        <v>1</v>
      </c>
      <c r="T5" s="198">
        <f>8.33333333333333*8%</f>
        <v>0.6666666666666667</v>
      </c>
      <c r="U5" s="197" t="s">
        <v>187</v>
      </c>
      <c r="V5" s="197"/>
    </row>
    <row r="6" spans="1:22" s="94" customFormat="1" ht="165.75" customHeight="1">
      <c r="A6" s="72">
        <v>4</v>
      </c>
      <c r="B6" s="69" t="s">
        <v>22</v>
      </c>
      <c r="C6" s="72">
        <v>1</v>
      </c>
      <c r="D6" s="73" t="s">
        <v>23</v>
      </c>
      <c r="E6" s="72">
        <v>4</v>
      </c>
      <c r="F6" s="73" t="s">
        <v>24</v>
      </c>
      <c r="G6" s="72">
        <v>887</v>
      </c>
      <c r="H6" s="73" t="s">
        <v>25</v>
      </c>
      <c r="I6" s="72">
        <v>1</v>
      </c>
      <c r="J6" s="73" t="s">
        <v>26</v>
      </c>
      <c r="K6" s="72" t="s">
        <v>27</v>
      </c>
      <c r="L6" s="69" t="s">
        <v>20</v>
      </c>
      <c r="M6" s="72" t="s">
        <v>33</v>
      </c>
      <c r="N6" s="90" t="s">
        <v>135</v>
      </c>
      <c r="O6" s="91"/>
      <c r="P6" s="92"/>
      <c r="Q6" s="91" t="s">
        <v>38</v>
      </c>
      <c r="R6" s="90" t="s">
        <v>145</v>
      </c>
      <c r="S6" s="95">
        <v>1</v>
      </c>
      <c r="T6" s="198">
        <f>8.33333333333333*8%</f>
        <v>0.6666666666666667</v>
      </c>
      <c r="U6" s="197" t="s">
        <v>186</v>
      </c>
      <c r="V6" s="197"/>
    </row>
    <row r="7" spans="1:22" ht="165.75" customHeight="1" hidden="1">
      <c r="A7" s="26">
        <v>4</v>
      </c>
      <c r="B7" s="70" t="s">
        <v>22</v>
      </c>
      <c r="C7" s="26">
        <v>1</v>
      </c>
      <c r="D7" s="74" t="s">
        <v>23</v>
      </c>
      <c r="E7" s="26">
        <v>4</v>
      </c>
      <c r="F7" s="74" t="s">
        <v>24</v>
      </c>
      <c r="G7" s="26">
        <v>887</v>
      </c>
      <c r="H7" s="74" t="s">
        <v>25</v>
      </c>
      <c r="I7" s="26">
        <v>1</v>
      </c>
      <c r="J7" s="74" t="s">
        <v>26</v>
      </c>
      <c r="K7" s="26" t="s">
        <v>27</v>
      </c>
      <c r="L7" s="70" t="s">
        <v>20</v>
      </c>
      <c r="M7" s="26" t="s">
        <v>62</v>
      </c>
      <c r="N7" s="11" t="s">
        <v>61</v>
      </c>
      <c r="O7" s="12" t="s">
        <v>38</v>
      </c>
      <c r="P7" s="21"/>
      <c r="Q7" s="21"/>
      <c r="R7" s="11" t="s">
        <v>39</v>
      </c>
      <c r="S7" s="40">
        <v>20</v>
      </c>
      <c r="T7" s="40"/>
      <c r="U7" s="199"/>
      <c r="V7" s="199"/>
    </row>
    <row r="8" spans="1:22" ht="165.75" customHeight="1" hidden="1">
      <c r="A8" s="26">
        <v>4</v>
      </c>
      <c r="B8" s="70" t="s">
        <v>22</v>
      </c>
      <c r="C8" s="26">
        <v>1</v>
      </c>
      <c r="D8" s="74" t="s">
        <v>23</v>
      </c>
      <c r="E8" s="26">
        <v>4</v>
      </c>
      <c r="F8" s="74" t="s">
        <v>24</v>
      </c>
      <c r="G8" s="26">
        <v>887</v>
      </c>
      <c r="H8" s="74" t="s">
        <v>25</v>
      </c>
      <c r="I8" s="26">
        <v>1</v>
      </c>
      <c r="J8" s="74" t="s">
        <v>26</v>
      </c>
      <c r="K8" s="26" t="s">
        <v>27</v>
      </c>
      <c r="L8" s="70" t="s">
        <v>20</v>
      </c>
      <c r="M8" s="26" t="s">
        <v>64</v>
      </c>
      <c r="N8" s="11" t="s">
        <v>63</v>
      </c>
      <c r="O8" s="12" t="s">
        <v>38</v>
      </c>
      <c r="P8" s="21"/>
      <c r="Q8" s="21"/>
      <c r="R8" s="11" t="s">
        <v>98</v>
      </c>
      <c r="S8" s="41">
        <v>1</v>
      </c>
      <c r="T8" s="41"/>
      <c r="U8" s="199"/>
      <c r="V8" s="199"/>
    </row>
    <row r="9" spans="1:22" ht="165.75" customHeight="1" hidden="1">
      <c r="A9" s="26">
        <v>4</v>
      </c>
      <c r="B9" s="70" t="s">
        <v>22</v>
      </c>
      <c r="C9" s="26">
        <v>1</v>
      </c>
      <c r="D9" s="74" t="s">
        <v>23</v>
      </c>
      <c r="E9" s="26">
        <v>4</v>
      </c>
      <c r="F9" s="74" t="s">
        <v>24</v>
      </c>
      <c r="G9" s="26">
        <v>887</v>
      </c>
      <c r="H9" s="74" t="s">
        <v>25</v>
      </c>
      <c r="I9" s="26">
        <v>1</v>
      </c>
      <c r="J9" s="74" t="s">
        <v>26</v>
      </c>
      <c r="K9" s="26" t="s">
        <v>27</v>
      </c>
      <c r="L9" s="70" t="s">
        <v>20</v>
      </c>
      <c r="M9" s="26" t="s">
        <v>136</v>
      </c>
      <c r="N9" s="11" t="s">
        <v>65</v>
      </c>
      <c r="O9" s="12" t="s">
        <v>38</v>
      </c>
      <c r="P9" s="21"/>
      <c r="Q9" s="21"/>
      <c r="R9" s="11" t="s">
        <v>99</v>
      </c>
      <c r="S9" s="40">
        <v>120</v>
      </c>
      <c r="T9" s="40"/>
      <c r="U9" s="199"/>
      <c r="V9" s="199"/>
    </row>
    <row r="10" spans="1:22" s="14" customFormat="1" ht="15" customHeight="1">
      <c r="A10" s="48"/>
      <c r="B10" s="71"/>
      <c r="C10" s="48"/>
      <c r="D10" s="75"/>
      <c r="E10" s="48"/>
      <c r="F10" s="75"/>
      <c r="G10" s="48"/>
      <c r="H10" s="75"/>
      <c r="I10" s="48"/>
      <c r="J10" s="75"/>
      <c r="K10" s="48"/>
      <c r="L10" s="71"/>
      <c r="M10" s="48"/>
      <c r="N10" s="23"/>
      <c r="O10" s="49"/>
      <c r="P10" s="49"/>
      <c r="Q10" s="50"/>
      <c r="R10" s="23"/>
      <c r="S10" s="51"/>
      <c r="T10" s="51"/>
      <c r="U10" s="200"/>
      <c r="V10" s="200"/>
    </row>
    <row r="11" spans="1:22" ht="165.75" customHeight="1" hidden="1">
      <c r="A11" s="26">
        <v>4</v>
      </c>
      <c r="B11" s="70" t="s">
        <v>22</v>
      </c>
      <c r="C11" s="26">
        <v>1</v>
      </c>
      <c r="D11" s="74" t="s">
        <v>23</v>
      </c>
      <c r="E11" s="26">
        <v>4</v>
      </c>
      <c r="F11" s="74" t="s">
        <v>24</v>
      </c>
      <c r="G11" s="26">
        <v>887</v>
      </c>
      <c r="H11" s="74" t="s">
        <v>25</v>
      </c>
      <c r="I11" s="26">
        <v>1</v>
      </c>
      <c r="J11" s="74" t="s">
        <v>26</v>
      </c>
      <c r="K11" s="26" t="s">
        <v>44</v>
      </c>
      <c r="L11" s="70" t="s">
        <v>45</v>
      </c>
      <c r="M11" s="26" t="s">
        <v>66</v>
      </c>
      <c r="N11" s="11" t="s">
        <v>67</v>
      </c>
      <c r="O11" s="12"/>
      <c r="P11" s="12" t="s">
        <v>38</v>
      </c>
      <c r="Q11" s="21"/>
      <c r="R11" s="11" t="s">
        <v>100</v>
      </c>
      <c r="S11" s="42">
        <v>36</v>
      </c>
      <c r="T11" s="42"/>
      <c r="U11" s="199"/>
      <c r="V11" s="199"/>
    </row>
    <row r="12" spans="1:22" ht="165.75" customHeight="1" hidden="1">
      <c r="A12" s="26">
        <v>4</v>
      </c>
      <c r="B12" s="70" t="s">
        <v>22</v>
      </c>
      <c r="C12" s="26">
        <v>1</v>
      </c>
      <c r="D12" s="74" t="s">
        <v>23</v>
      </c>
      <c r="E12" s="26">
        <v>4</v>
      </c>
      <c r="F12" s="74" t="s">
        <v>24</v>
      </c>
      <c r="G12" s="26">
        <v>887</v>
      </c>
      <c r="H12" s="74" t="s">
        <v>25</v>
      </c>
      <c r="I12" s="26">
        <v>1</v>
      </c>
      <c r="J12" s="74" t="s">
        <v>26</v>
      </c>
      <c r="K12" s="26" t="s">
        <v>44</v>
      </c>
      <c r="L12" s="70" t="s">
        <v>45</v>
      </c>
      <c r="M12" s="26" t="s">
        <v>68</v>
      </c>
      <c r="N12" s="11" t="s">
        <v>69</v>
      </c>
      <c r="O12" s="21"/>
      <c r="P12" s="12" t="s">
        <v>38</v>
      </c>
      <c r="Q12" s="21"/>
      <c r="R12" s="11" t="s">
        <v>101</v>
      </c>
      <c r="S12" s="42">
        <v>20</v>
      </c>
      <c r="T12" s="42"/>
      <c r="U12" s="199"/>
      <c r="V12" s="199"/>
    </row>
    <row r="13" spans="1:22" ht="165.75" customHeight="1" hidden="1">
      <c r="A13" s="26">
        <v>4</v>
      </c>
      <c r="B13" s="70" t="s">
        <v>22</v>
      </c>
      <c r="C13" s="26">
        <v>1</v>
      </c>
      <c r="D13" s="74" t="s">
        <v>23</v>
      </c>
      <c r="E13" s="26">
        <v>4</v>
      </c>
      <c r="F13" s="74" t="s">
        <v>24</v>
      </c>
      <c r="G13" s="26">
        <v>887</v>
      </c>
      <c r="H13" s="74" t="s">
        <v>25</v>
      </c>
      <c r="I13" s="26">
        <v>1</v>
      </c>
      <c r="J13" s="74" t="s">
        <v>26</v>
      </c>
      <c r="K13" s="26" t="s">
        <v>44</v>
      </c>
      <c r="L13" s="70" t="s">
        <v>45</v>
      </c>
      <c r="M13" s="26" t="s">
        <v>70</v>
      </c>
      <c r="N13" s="11" t="s">
        <v>71</v>
      </c>
      <c r="O13" s="21"/>
      <c r="P13" s="12" t="s">
        <v>38</v>
      </c>
      <c r="Q13" s="21"/>
      <c r="R13" s="11" t="s">
        <v>102</v>
      </c>
      <c r="S13" s="42">
        <v>2</v>
      </c>
      <c r="T13" s="42"/>
      <c r="U13" s="199"/>
      <c r="V13" s="199"/>
    </row>
    <row r="14" spans="1:22" s="94" customFormat="1" ht="165.75" customHeight="1">
      <c r="A14" s="72">
        <v>4</v>
      </c>
      <c r="B14" s="69" t="s">
        <v>22</v>
      </c>
      <c r="C14" s="72">
        <v>1</v>
      </c>
      <c r="D14" s="73" t="s">
        <v>23</v>
      </c>
      <c r="E14" s="72">
        <v>4</v>
      </c>
      <c r="F14" s="73" t="s">
        <v>24</v>
      </c>
      <c r="G14" s="72">
        <v>887</v>
      </c>
      <c r="H14" s="73" t="s">
        <v>25</v>
      </c>
      <c r="I14" s="72">
        <v>1</v>
      </c>
      <c r="J14" s="73" t="s">
        <v>26</v>
      </c>
      <c r="K14" s="72" t="s">
        <v>44</v>
      </c>
      <c r="L14" s="69" t="s">
        <v>45</v>
      </c>
      <c r="M14" s="72" t="s">
        <v>70</v>
      </c>
      <c r="N14" s="90" t="s">
        <v>137</v>
      </c>
      <c r="O14" s="92"/>
      <c r="P14" s="91"/>
      <c r="Q14" s="91" t="s">
        <v>38</v>
      </c>
      <c r="R14" s="90" t="s">
        <v>146</v>
      </c>
      <c r="S14" s="96">
        <v>25</v>
      </c>
      <c r="T14" s="96"/>
      <c r="U14" s="197" t="s">
        <v>192</v>
      </c>
      <c r="V14" s="197" t="s">
        <v>188</v>
      </c>
    </row>
    <row r="15" spans="1:22" s="14" customFormat="1" ht="15.75" customHeight="1">
      <c r="A15" s="48"/>
      <c r="B15" s="71"/>
      <c r="C15" s="48"/>
      <c r="D15" s="75"/>
      <c r="E15" s="48"/>
      <c r="F15" s="75"/>
      <c r="G15" s="48"/>
      <c r="H15" s="75"/>
      <c r="I15" s="48"/>
      <c r="J15" s="75"/>
      <c r="K15" s="48"/>
      <c r="L15" s="71"/>
      <c r="M15" s="48"/>
      <c r="N15" s="23"/>
      <c r="O15" s="50"/>
      <c r="P15" s="49"/>
      <c r="Q15" s="49"/>
      <c r="R15" s="23"/>
      <c r="S15" s="51"/>
      <c r="T15" s="51"/>
      <c r="U15" s="200"/>
      <c r="V15" s="200"/>
    </row>
    <row r="16" spans="1:22" ht="165.75" customHeight="1" hidden="1">
      <c r="A16" s="26">
        <v>4</v>
      </c>
      <c r="B16" s="70" t="s">
        <v>22</v>
      </c>
      <c r="C16" s="26">
        <v>1</v>
      </c>
      <c r="D16" s="74" t="s">
        <v>23</v>
      </c>
      <c r="E16" s="26">
        <v>4</v>
      </c>
      <c r="F16" s="74" t="s">
        <v>24</v>
      </c>
      <c r="G16" s="26">
        <v>887</v>
      </c>
      <c r="H16" s="74" t="s">
        <v>25</v>
      </c>
      <c r="I16" s="26">
        <v>1</v>
      </c>
      <c r="J16" s="74" t="s">
        <v>26</v>
      </c>
      <c r="K16" s="26" t="s">
        <v>46</v>
      </c>
      <c r="L16" s="70" t="s">
        <v>47</v>
      </c>
      <c r="M16" s="26" t="s">
        <v>72</v>
      </c>
      <c r="N16" s="11" t="s">
        <v>73</v>
      </c>
      <c r="O16" s="21"/>
      <c r="P16" s="12" t="s">
        <v>38</v>
      </c>
      <c r="Q16" s="21"/>
      <c r="R16" s="11" t="s">
        <v>103</v>
      </c>
      <c r="S16" s="40">
        <v>5</v>
      </c>
      <c r="T16" s="40"/>
      <c r="U16" s="199"/>
      <c r="V16" s="199"/>
    </row>
    <row r="17" spans="1:22" ht="165.75" customHeight="1" hidden="1">
      <c r="A17" s="26">
        <v>4</v>
      </c>
      <c r="B17" s="70" t="s">
        <v>22</v>
      </c>
      <c r="C17" s="26">
        <v>1</v>
      </c>
      <c r="D17" s="74" t="s">
        <v>23</v>
      </c>
      <c r="E17" s="26">
        <v>4</v>
      </c>
      <c r="F17" s="74" t="s">
        <v>24</v>
      </c>
      <c r="G17" s="26">
        <v>887</v>
      </c>
      <c r="H17" s="74" t="s">
        <v>25</v>
      </c>
      <c r="I17" s="26">
        <v>1</v>
      </c>
      <c r="J17" s="74" t="s">
        <v>26</v>
      </c>
      <c r="K17" s="26" t="s">
        <v>46</v>
      </c>
      <c r="L17" s="70" t="s">
        <v>47</v>
      </c>
      <c r="M17" s="26" t="s">
        <v>74</v>
      </c>
      <c r="N17" s="11" t="s">
        <v>75</v>
      </c>
      <c r="O17" s="21"/>
      <c r="P17" s="12" t="s">
        <v>38</v>
      </c>
      <c r="Q17" s="21"/>
      <c r="R17" s="11" t="s">
        <v>104</v>
      </c>
      <c r="S17" s="40">
        <v>14</v>
      </c>
      <c r="T17" s="40"/>
      <c r="U17" s="199"/>
      <c r="V17" s="199"/>
    </row>
    <row r="18" spans="1:22" ht="165.75" customHeight="1" hidden="1">
      <c r="A18" s="26">
        <v>4</v>
      </c>
      <c r="B18" s="70" t="s">
        <v>22</v>
      </c>
      <c r="C18" s="26">
        <v>1</v>
      </c>
      <c r="D18" s="74" t="s">
        <v>23</v>
      </c>
      <c r="E18" s="26">
        <v>4</v>
      </c>
      <c r="F18" s="74" t="s">
        <v>24</v>
      </c>
      <c r="G18" s="26">
        <v>887</v>
      </c>
      <c r="H18" s="74" t="s">
        <v>25</v>
      </c>
      <c r="I18" s="26">
        <v>1</v>
      </c>
      <c r="J18" s="74" t="s">
        <v>26</v>
      </c>
      <c r="K18" s="26" t="s">
        <v>46</v>
      </c>
      <c r="L18" s="70" t="s">
        <v>47</v>
      </c>
      <c r="M18" s="26" t="s">
        <v>76</v>
      </c>
      <c r="N18" s="11" t="s">
        <v>77</v>
      </c>
      <c r="O18" s="21"/>
      <c r="P18" s="12" t="s">
        <v>38</v>
      </c>
      <c r="Q18" s="21"/>
      <c r="R18" s="11" t="s">
        <v>105</v>
      </c>
      <c r="S18" s="42">
        <v>3</v>
      </c>
      <c r="T18" s="42"/>
      <c r="U18" s="199"/>
      <c r="V18" s="199"/>
    </row>
    <row r="19" spans="1:22" s="53" customFormat="1" ht="13.5" customHeight="1" hidden="1">
      <c r="A19" s="52"/>
      <c r="B19" s="87"/>
      <c r="C19" s="52"/>
      <c r="D19" s="89"/>
      <c r="E19" s="52"/>
      <c r="F19" s="89"/>
      <c r="G19" s="52"/>
      <c r="H19" s="89"/>
      <c r="I19" s="52"/>
      <c r="J19" s="89"/>
      <c r="K19" s="52"/>
      <c r="L19" s="87"/>
      <c r="M19" s="52"/>
      <c r="N19" s="23"/>
      <c r="O19" s="49"/>
      <c r="P19" s="49"/>
      <c r="Q19" s="49"/>
      <c r="R19" s="23"/>
      <c r="S19" s="51"/>
      <c r="T19" s="51"/>
      <c r="U19" s="201"/>
      <c r="V19" s="201"/>
    </row>
    <row r="20" spans="1:22" ht="165.75" customHeight="1" hidden="1">
      <c r="A20" s="26">
        <v>4</v>
      </c>
      <c r="B20" s="70" t="s">
        <v>22</v>
      </c>
      <c r="C20" s="26">
        <v>2</v>
      </c>
      <c r="D20" s="74" t="s">
        <v>48</v>
      </c>
      <c r="E20" s="26">
        <v>4</v>
      </c>
      <c r="F20" s="74" t="s">
        <v>24</v>
      </c>
      <c r="G20" s="26">
        <v>887</v>
      </c>
      <c r="H20" s="74" t="s">
        <v>25</v>
      </c>
      <c r="I20" s="26">
        <v>1</v>
      </c>
      <c r="J20" s="74" t="s">
        <v>26</v>
      </c>
      <c r="K20" s="26" t="s">
        <v>49</v>
      </c>
      <c r="L20" s="70" t="s">
        <v>50</v>
      </c>
      <c r="M20" s="26" t="s">
        <v>78</v>
      </c>
      <c r="N20" s="11" t="s">
        <v>79</v>
      </c>
      <c r="O20" s="21"/>
      <c r="P20" s="12" t="s">
        <v>38</v>
      </c>
      <c r="Q20" s="21"/>
      <c r="R20" s="81" t="s">
        <v>106</v>
      </c>
      <c r="S20" s="43">
        <v>2</v>
      </c>
      <c r="T20" s="202"/>
      <c r="U20" s="199"/>
      <c r="V20" s="199"/>
    </row>
    <row r="21" spans="1:22" s="94" customFormat="1" ht="165.75" customHeight="1">
      <c r="A21" s="72">
        <v>4</v>
      </c>
      <c r="B21" s="69" t="s">
        <v>22</v>
      </c>
      <c r="C21" s="72">
        <v>2</v>
      </c>
      <c r="D21" s="73" t="s">
        <v>48</v>
      </c>
      <c r="E21" s="72">
        <v>4</v>
      </c>
      <c r="F21" s="73" t="s">
        <v>24</v>
      </c>
      <c r="G21" s="72">
        <v>887</v>
      </c>
      <c r="H21" s="73" t="s">
        <v>25</v>
      </c>
      <c r="I21" s="72">
        <v>1</v>
      </c>
      <c r="J21" s="73" t="s">
        <v>26</v>
      </c>
      <c r="K21" s="72" t="s">
        <v>49</v>
      </c>
      <c r="L21" s="69" t="s">
        <v>50</v>
      </c>
      <c r="M21" s="72" t="s">
        <v>80</v>
      </c>
      <c r="N21" s="90" t="s">
        <v>138</v>
      </c>
      <c r="O21" s="92"/>
      <c r="P21" s="91"/>
      <c r="Q21" s="91" t="s">
        <v>38</v>
      </c>
      <c r="R21" s="97" t="s">
        <v>147</v>
      </c>
      <c r="S21" s="98">
        <v>1</v>
      </c>
      <c r="T21" s="203">
        <v>1</v>
      </c>
      <c r="U21" s="197" t="s">
        <v>191</v>
      </c>
      <c r="V21" s="197"/>
    </row>
    <row r="22" spans="1:22" ht="165.75" customHeight="1" hidden="1">
      <c r="A22" s="26">
        <v>4</v>
      </c>
      <c r="B22" s="70" t="s">
        <v>22</v>
      </c>
      <c r="C22" s="26">
        <v>2</v>
      </c>
      <c r="D22" s="74" t="s">
        <v>48</v>
      </c>
      <c r="E22" s="26">
        <v>4</v>
      </c>
      <c r="F22" s="74" t="s">
        <v>24</v>
      </c>
      <c r="G22" s="26">
        <v>887</v>
      </c>
      <c r="H22" s="74" t="s">
        <v>25</v>
      </c>
      <c r="I22" s="26">
        <v>1</v>
      </c>
      <c r="J22" s="74" t="s">
        <v>26</v>
      </c>
      <c r="K22" s="26" t="s">
        <v>49</v>
      </c>
      <c r="L22" s="70" t="s">
        <v>50</v>
      </c>
      <c r="M22" s="26" t="s">
        <v>139</v>
      </c>
      <c r="N22" s="11" t="s">
        <v>81</v>
      </c>
      <c r="O22" s="21"/>
      <c r="P22" s="12" t="s">
        <v>38</v>
      </c>
      <c r="Q22" s="21"/>
      <c r="R22" s="81" t="s">
        <v>107</v>
      </c>
      <c r="S22" s="43">
        <v>4</v>
      </c>
      <c r="T22" s="202"/>
      <c r="U22" s="199"/>
      <c r="V22" s="199"/>
    </row>
    <row r="23" spans="1:22" s="14" customFormat="1" ht="18" customHeight="1">
      <c r="A23" s="48"/>
      <c r="B23" s="71"/>
      <c r="C23" s="54"/>
      <c r="D23" s="75"/>
      <c r="E23" s="48"/>
      <c r="F23" s="76"/>
      <c r="G23" s="54"/>
      <c r="H23" s="76"/>
      <c r="I23" s="54"/>
      <c r="J23" s="76"/>
      <c r="K23" s="48"/>
      <c r="L23" s="71"/>
      <c r="M23" s="48"/>
      <c r="N23" s="23"/>
      <c r="O23" s="50"/>
      <c r="P23" s="55"/>
      <c r="Q23" s="56"/>
      <c r="R23" s="79"/>
      <c r="S23" s="57"/>
      <c r="T23" s="204"/>
      <c r="U23" s="200"/>
      <c r="V23" s="200"/>
    </row>
    <row r="24" spans="1:22" ht="165.75" customHeight="1" hidden="1">
      <c r="A24" s="26">
        <v>4</v>
      </c>
      <c r="B24" s="70" t="s">
        <v>22</v>
      </c>
      <c r="C24" s="19">
        <v>2</v>
      </c>
      <c r="D24" s="74" t="s">
        <v>48</v>
      </c>
      <c r="E24" s="26">
        <v>4</v>
      </c>
      <c r="F24" s="78" t="s">
        <v>24</v>
      </c>
      <c r="G24" s="28">
        <v>946</v>
      </c>
      <c r="H24" s="78" t="s">
        <v>51</v>
      </c>
      <c r="I24" s="30">
        <v>7</v>
      </c>
      <c r="J24" s="78" t="s">
        <v>28</v>
      </c>
      <c r="K24" s="26" t="s">
        <v>52</v>
      </c>
      <c r="L24" s="15" t="s">
        <v>53</v>
      </c>
      <c r="M24" s="26" t="s">
        <v>82</v>
      </c>
      <c r="N24" s="11" t="s">
        <v>83</v>
      </c>
      <c r="O24" s="12" t="s">
        <v>38</v>
      </c>
      <c r="P24" s="19"/>
      <c r="Q24" s="19"/>
      <c r="R24" s="78" t="s">
        <v>108</v>
      </c>
      <c r="S24" s="44">
        <v>1</v>
      </c>
      <c r="T24" s="205"/>
      <c r="U24" s="199"/>
      <c r="V24" s="199"/>
    </row>
    <row r="25" spans="1:22" ht="165.75" customHeight="1" hidden="1">
      <c r="A25" s="26">
        <v>4</v>
      </c>
      <c r="B25" s="70" t="s">
        <v>22</v>
      </c>
      <c r="C25" s="19">
        <v>2</v>
      </c>
      <c r="D25" s="74" t="s">
        <v>48</v>
      </c>
      <c r="E25" s="26">
        <v>4</v>
      </c>
      <c r="F25" s="78" t="s">
        <v>24</v>
      </c>
      <c r="G25" s="28">
        <v>946</v>
      </c>
      <c r="H25" s="78" t="s">
        <v>51</v>
      </c>
      <c r="I25" s="30">
        <v>7</v>
      </c>
      <c r="J25" s="78" t="s">
        <v>28</v>
      </c>
      <c r="K25" s="26" t="s">
        <v>52</v>
      </c>
      <c r="L25" s="15" t="s">
        <v>53</v>
      </c>
      <c r="M25" s="26" t="s">
        <v>84</v>
      </c>
      <c r="N25" s="11" t="s">
        <v>85</v>
      </c>
      <c r="O25" s="12" t="s">
        <v>38</v>
      </c>
      <c r="P25" s="19"/>
      <c r="Q25" s="19"/>
      <c r="R25" s="78" t="s">
        <v>109</v>
      </c>
      <c r="S25" s="44">
        <v>22</v>
      </c>
      <c r="T25" s="205"/>
      <c r="U25" s="199"/>
      <c r="V25" s="199"/>
    </row>
    <row r="26" spans="1:22" s="14" customFormat="1" ht="18" customHeight="1" hidden="1">
      <c r="A26" s="48"/>
      <c r="B26" s="71"/>
      <c r="C26" s="18"/>
      <c r="D26" s="75"/>
      <c r="E26" s="48"/>
      <c r="F26" s="79"/>
      <c r="G26" s="54"/>
      <c r="H26" s="79"/>
      <c r="I26" s="58"/>
      <c r="J26" s="79"/>
      <c r="K26" s="48"/>
      <c r="L26" s="80"/>
      <c r="M26" s="48"/>
      <c r="N26" s="23"/>
      <c r="O26" s="49"/>
      <c r="P26" s="18"/>
      <c r="Q26" s="18"/>
      <c r="R26" s="79"/>
      <c r="S26" s="59"/>
      <c r="T26" s="206"/>
      <c r="U26" s="200"/>
      <c r="V26" s="200"/>
    </row>
    <row r="27" spans="1:22" ht="165.75" customHeight="1" hidden="1">
      <c r="A27" s="26">
        <v>4</v>
      </c>
      <c r="B27" s="70" t="s">
        <v>22</v>
      </c>
      <c r="C27" s="19">
        <v>2</v>
      </c>
      <c r="D27" s="74" t="s">
        <v>48</v>
      </c>
      <c r="E27" s="26">
        <v>4</v>
      </c>
      <c r="F27" s="78" t="s">
        <v>24</v>
      </c>
      <c r="G27" s="28">
        <v>946</v>
      </c>
      <c r="H27" s="78" t="s">
        <v>51</v>
      </c>
      <c r="I27" s="30">
        <v>7</v>
      </c>
      <c r="J27" s="78" t="s">
        <v>28</v>
      </c>
      <c r="K27" s="26" t="s">
        <v>54</v>
      </c>
      <c r="L27" s="15" t="s">
        <v>55</v>
      </c>
      <c r="M27" s="26" t="s">
        <v>86</v>
      </c>
      <c r="N27" s="11" t="s">
        <v>87</v>
      </c>
      <c r="O27" s="12" t="s">
        <v>38</v>
      </c>
      <c r="P27" s="19"/>
      <c r="Q27" s="19"/>
      <c r="R27" s="78" t="s">
        <v>110</v>
      </c>
      <c r="S27" s="44">
        <v>1</v>
      </c>
      <c r="T27" s="205"/>
      <c r="U27" s="199"/>
      <c r="V27" s="199"/>
    </row>
    <row r="28" spans="1:22" ht="165.75" customHeight="1" hidden="1">
      <c r="A28" s="26">
        <v>4</v>
      </c>
      <c r="B28" s="70" t="s">
        <v>22</v>
      </c>
      <c r="C28" s="19">
        <v>2</v>
      </c>
      <c r="D28" s="74" t="s">
        <v>48</v>
      </c>
      <c r="E28" s="26">
        <v>4</v>
      </c>
      <c r="F28" s="78" t="s">
        <v>24</v>
      </c>
      <c r="G28" s="28">
        <v>946</v>
      </c>
      <c r="H28" s="78" t="s">
        <v>51</v>
      </c>
      <c r="I28" s="30">
        <v>7</v>
      </c>
      <c r="J28" s="78" t="s">
        <v>28</v>
      </c>
      <c r="K28" s="26" t="s">
        <v>54</v>
      </c>
      <c r="L28" s="15" t="s">
        <v>55</v>
      </c>
      <c r="M28" s="26" t="s">
        <v>88</v>
      </c>
      <c r="N28" s="11" t="s">
        <v>89</v>
      </c>
      <c r="O28" s="12" t="s">
        <v>38</v>
      </c>
      <c r="P28" s="19"/>
      <c r="Q28" s="19"/>
      <c r="R28" s="78" t="s">
        <v>111</v>
      </c>
      <c r="S28" s="44">
        <v>15</v>
      </c>
      <c r="T28" s="205"/>
      <c r="U28" s="199"/>
      <c r="V28" s="199"/>
    </row>
    <row r="29" spans="1:22" ht="165.75" customHeight="1" hidden="1">
      <c r="A29" s="26">
        <v>4</v>
      </c>
      <c r="B29" s="70" t="s">
        <v>22</v>
      </c>
      <c r="C29" s="19">
        <v>2</v>
      </c>
      <c r="D29" s="74" t="s">
        <v>48</v>
      </c>
      <c r="E29" s="26">
        <v>4</v>
      </c>
      <c r="F29" s="78" t="s">
        <v>24</v>
      </c>
      <c r="G29" s="28">
        <v>946</v>
      </c>
      <c r="H29" s="78" t="s">
        <v>51</v>
      </c>
      <c r="I29" s="30">
        <v>7</v>
      </c>
      <c r="J29" s="78" t="s">
        <v>28</v>
      </c>
      <c r="K29" s="26" t="s">
        <v>54</v>
      </c>
      <c r="L29" s="15" t="s">
        <v>55</v>
      </c>
      <c r="M29" s="26" t="s">
        <v>90</v>
      </c>
      <c r="N29" s="85" t="s">
        <v>91</v>
      </c>
      <c r="O29" s="12" t="s">
        <v>38</v>
      </c>
      <c r="P29" s="19"/>
      <c r="Q29" s="19"/>
      <c r="R29" s="78" t="s">
        <v>112</v>
      </c>
      <c r="S29" s="44">
        <v>8</v>
      </c>
      <c r="T29" s="205"/>
      <c r="U29" s="199"/>
      <c r="V29" s="199"/>
    </row>
    <row r="30" spans="1:22" s="14" customFormat="1" ht="15" customHeight="1" hidden="1">
      <c r="A30" s="48"/>
      <c r="B30" s="71"/>
      <c r="C30" s="18"/>
      <c r="D30" s="75"/>
      <c r="E30" s="48"/>
      <c r="F30" s="79"/>
      <c r="G30" s="54"/>
      <c r="H30" s="79"/>
      <c r="I30" s="58"/>
      <c r="J30" s="79"/>
      <c r="K30" s="48"/>
      <c r="L30" s="80"/>
      <c r="M30" s="48"/>
      <c r="N30" s="86"/>
      <c r="O30" s="49"/>
      <c r="P30" s="18"/>
      <c r="Q30" s="18"/>
      <c r="R30" s="79"/>
      <c r="S30" s="59"/>
      <c r="T30" s="206"/>
      <c r="U30" s="200"/>
      <c r="V30" s="200"/>
    </row>
    <row r="31" spans="1:22" ht="165.75" customHeight="1" hidden="1">
      <c r="A31" s="26">
        <v>4</v>
      </c>
      <c r="B31" s="70" t="s">
        <v>22</v>
      </c>
      <c r="C31" s="19">
        <v>2</v>
      </c>
      <c r="D31" s="74" t="s">
        <v>48</v>
      </c>
      <c r="E31" s="26">
        <v>4</v>
      </c>
      <c r="F31" s="78" t="s">
        <v>24</v>
      </c>
      <c r="G31" s="28">
        <v>946</v>
      </c>
      <c r="H31" s="78" t="s">
        <v>51</v>
      </c>
      <c r="I31" s="30">
        <v>7</v>
      </c>
      <c r="J31" s="78" t="s">
        <v>28</v>
      </c>
      <c r="K31" s="26" t="s">
        <v>56</v>
      </c>
      <c r="L31" s="15" t="s">
        <v>57</v>
      </c>
      <c r="M31" s="26" t="s">
        <v>92</v>
      </c>
      <c r="N31" s="11" t="s">
        <v>93</v>
      </c>
      <c r="O31" s="12" t="s">
        <v>38</v>
      </c>
      <c r="P31" s="19"/>
      <c r="Q31" s="19"/>
      <c r="R31" s="11" t="s">
        <v>113</v>
      </c>
      <c r="S31" s="44">
        <v>1</v>
      </c>
      <c r="T31" s="205"/>
      <c r="U31" s="199"/>
      <c r="V31" s="199"/>
    </row>
    <row r="32" spans="1:22" ht="165.75" customHeight="1" hidden="1">
      <c r="A32" s="26">
        <v>4</v>
      </c>
      <c r="B32" s="70" t="s">
        <v>22</v>
      </c>
      <c r="C32" s="19">
        <v>2</v>
      </c>
      <c r="D32" s="74" t="s">
        <v>48</v>
      </c>
      <c r="E32" s="26">
        <v>4</v>
      </c>
      <c r="F32" s="78" t="s">
        <v>24</v>
      </c>
      <c r="G32" s="28">
        <v>946</v>
      </c>
      <c r="H32" s="78" t="s">
        <v>51</v>
      </c>
      <c r="I32" s="30">
        <v>7</v>
      </c>
      <c r="J32" s="78" t="s">
        <v>28</v>
      </c>
      <c r="K32" s="26" t="s">
        <v>56</v>
      </c>
      <c r="L32" s="15" t="s">
        <v>57</v>
      </c>
      <c r="M32" s="26" t="s">
        <v>94</v>
      </c>
      <c r="N32" s="15" t="s">
        <v>140</v>
      </c>
      <c r="O32" s="12" t="s">
        <v>38</v>
      </c>
      <c r="P32" s="19"/>
      <c r="Q32" s="19"/>
      <c r="R32" s="11" t="s">
        <v>113</v>
      </c>
      <c r="S32" s="44">
        <v>1</v>
      </c>
      <c r="T32" s="205"/>
      <c r="U32" s="199"/>
      <c r="V32" s="199"/>
    </row>
    <row r="33" spans="1:22" s="14" customFormat="1" ht="15.75" customHeight="1" hidden="1">
      <c r="A33" s="48"/>
      <c r="B33" s="71"/>
      <c r="C33" s="18"/>
      <c r="D33" s="75"/>
      <c r="E33" s="54"/>
      <c r="F33" s="79"/>
      <c r="G33" s="54"/>
      <c r="H33" s="79"/>
      <c r="I33" s="58"/>
      <c r="J33" s="79"/>
      <c r="K33" s="48"/>
      <c r="L33" s="80"/>
      <c r="M33" s="48"/>
      <c r="N33" s="80"/>
      <c r="O33" s="49"/>
      <c r="P33" s="18"/>
      <c r="Q33" s="18"/>
      <c r="R33" s="23"/>
      <c r="S33" s="59"/>
      <c r="T33" s="206"/>
      <c r="U33" s="200"/>
      <c r="V33" s="200"/>
    </row>
    <row r="34" spans="1:22" ht="165.75" customHeight="1" hidden="1">
      <c r="A34" s="26">
        <v>4</v>
      </c>
      <c r="B34" s="70" t="s">
        <v>22</v>
      </c>
      <c r="C34" s="19">
        <v>2</v>
      </c>
      <c r="D34" s="74" t="s">
        <v>48</v>
      </c>
      <c r="E34" s="28">
        <v>4</v>
      </c>
      <c r="F34" s="78" t="s">
        <v>24</v>
      </c>
      <c r="G34" s="28">
        <v>946</v>
      </c>
      <c r="H34" s="78" t="s">
        <v>51</v>
      </c>
      <c r="I34" s="30">
        <v>7</v>
      </c>
      <c r="J34" s="78" t="s">
        <v>28</v>
      </c>
      <c r="K34" s="26" t="s">
        <v>58</v>
      </c>
      <c r="L34" s="15" t="s">
        <v>59</v>
      </c>
      <c r="M34" s="26" t="s">
        <v>95</v>
      </c>
      <c r="N34" s="11" t="s">
        <v>96</v>
      </c>
      <c r="O34" s="12" t="s">
        <v>38</v>
      </c>
      <c r="P34" s="17"/>
      <c r="Q34" s="17"/>
      <c r="R34" s="11" t="s">
        <v>114</v>
      </c>
      <c r="S34" s="44">
        <v>1</v>
      </c>
      <c r="T34" s="205"/>
      <c r="U34" s="199"/>
      <c r="V34" s="199"/>
    </row>
    <row r="35" spans="1:22" ht="165.75" customHeight="1" hidden="1">
      <c r="A35" s="19">
        <v>7</v>
      </c>
      <c r="B35" s="29" t="s">
        <v>29</v>
      </c>
      <c r="C35" s="29">
        <v>7</v>
      </c>
      <c r="D35" s="29" t="s">
        <v>30</v>
      </c>
      <c r="E35" s="30">
        <v>30</v>
      </c>
      <c r="F35" s="29" t="s">
        <v>24</v>
      </c>
      <c r="G35" s="19">
        <v>886</v>
      </c>
      <c r="H35" s="29" t="s">
        <v>31</v>
      </c>
      <c r="I35" s="30">
        <v>7</v>
      </c>
      <c r="J35" s="78" t="s">
        <v>28</v>
      </c>
      <c r="K35" s="27">
        <v>1</v>
      </c>
      <c r="L35" s="15" t="s">
        <v>131</v>
      </c>
      <c r="M35" s="16">
        <v>1</v>
      </c>
      <c r="N35" s="81" t="s">
        <v>34</v>
      </c>
      <c r="O35" s="17"/>
      <c r="P35" s="17"/>
      <c r="Q35" s="17" t="s">
        <v>38</v>
      </c>
      <c r="R35" s="81" t="s">
        <v>40</v>
      </c>
      <c r="S35" s="45">
        <v>0.26</v>
      </c>
      <c r="T35" s="207"/>
      <c r="U35" s="199"/>
      <c r="V35" s="199"/>
    </row>
    <row r="36" spans="1:22" ht="165.75" customHeight="1" hidden="1">
      <c r="A36" s="19">
        <v>7</v>
      </c>
      <c r="B36" s="29" t="s">
        <v>29</v>
      </c>
      <c r="C36" s="29">
        <v>7</v>
      </c>
      <c r="D36" s="29" t="s">
        <v>30</v>
      </c>
      <c r="E36" s="30">
        <v>3</v>
      </c>
      <c r="F36" s="29" t="s">
        <v>24</v>
      </c>
      <c r="G36" s="19">
        <v>886</v>
      </c>
      <c r="H36" s="29" t="s">
        <v>31</v>
      </c>
      <c r="I36" s="30">
        <v>7</v>
      </c>
      <c r="J36" s="78" t="s">
        <v>28</v>
      </c>
      <c r="K36" s="27">
        <v>1</v>
      </c>
      <c r="L36" s="15" t="s">
        <v>131</v>
      </c>
      <c r="M36" s="16">
        <v>2</v>
      </c>
      <c r="N36" s="81" t="s">
        <v>35</v>
      </c>
      <c r="O36" s="17"/>
      <c r="P36" s="17"/>
      <c r="Q36" s="17" t="s">
        <v>38</v>
      </c>
      <c r="R36" s="81" t="s">
        <v>41</v>
      </c>
      <c r="S36" s="45">
        <v>0.26</v>
      </c>
      <c r="T36" s="207"/>
      <c r="U36" s="199"/>
      <c r="V36" s="199"/>
    </row>
    <row r="37" spans="1:22" ht="165.75" customHeight="1" hidden="1">
      <c r="A37" s="19">
        <v>7</v>
      </c>
      <c r="B37" s="29" t="s">
        <v>29</v>
      </c>
      <c r="C37" s="29">
        <v>7</v>
      </c>
      <c r="D37" s="29" t="s">
        <v>30</v>
      </c>
      <c r="E37" s="30">
        <v>30</v>
      </c>
      <c r="F37" s="29" t="s">
        <v>24</v>
      </c>
      <c r="G37" s="19">
        <v>886</v>
      </c>
      <c r="H37" s="29" t="s">
        <v>31</v>
      </c>
      <c r="I37" s="30">
        <v>7</v>
      </c>
      <c r="J37" s="78" t="s">
        <v>28</v>
      </c>
      <c r="K37" s="27">
        <v>2</v>
      </c>
      <c r="L37" s="15" t="s">
        <v>132</v>
      </c>
      <c r="M37" s="25">
        <v>1</v>
      </c>
      <c r="N37" s="81" t="s">
        <v>36</v>
      </c>
      <c r="O37" s="17"/>
      <c r="P37" s="17"/>
      <c r="Q37" s="17" t="s">
        <v>38</v>
      </c>
      <c r="R37" s="81" t="s">
        <v>42</v>
      </c>
      <c r="S37" s="45">
        <v>0.15</v>
      </c>
      <c r="T37" s="207"/>
      <c r="U37" s="199"/>
      <c r="V37" s="199"/>
    </row>
    <row r="38" spans="1:22" ht="165.75" customHeight="1" hidden="1">
      <c r="A38" s="17">
        <v>7</v>
      </c>
      <c r="B38" s="15" t="s">
        <v>29</v>
      </c>
      <c r="C38" s="15">
        <v>7</v>
      </c>
      <c r="D38" s="15" t="s">
        <v>30</v>
      </c>
      <c r="E38" s="31">
        <v>30</v>
      </c>
      <c r="F38" s="15" t="s">
        <v>24</v>
      </c>
      <c r="G38" s="17">
        <v>886</v>
      </c>
      <c r="H38" s="15" t="s">
        <v>31</v>
      </c>
      <c r="I38" s="31">
        <v>7</v>
      </c>
      <c r="J38" s="81" t="s">
        <v>28</v>
      </c>
      <c r="K38" s="16">
        <v>3</v>
      </c>
      <c r="L38" s="15" t="s">
        <v>21</v>
      </c>
      <c r="M38" s="25">
        <v>1</v>
      </c>
      <c r="N38" s="81" t="s">
        <v>37</v>
      </c>
      <c r="O38" s="17"/>
      <c r="P38" s="17"/>
      <c r="Q38" s="17" t="s">
        <v>38</v>
      </c>
      <c r="R38" s="81" t="s">
        <v>43</v>
      </c>
      <c r="S38" s="45">
        <v>0.35</v>
      </c>
      <c r="T38" s="207"/>
      <c r="U38" s="199"/>
      <c r="V38" s="199"/>
    </row>
    <row r="39" spans="1:22" s="14" customFormat="1" ht="15" customHeight="1" hidden="1">
      <c r="A39" s="62"/>
      <c r="B39" s="80"/>
      <c r="C39" s="60"/>
      <c r="D39" s="80"/>
      <c r="E39" s="61"/>
      <c r="F39" s="80"/>
      <c r="G39" s="62"/>
      <c r="H39" s="80"/>
      <c r="I39" s="58"/>
      <c r="J39" s="82"/>
      <c r="K39" s="63"/>
      <c r="L39" s="80"/>
      <c r="M39" s="13"/>
      <c r="N39" s="82"/>
      <c r="O39" s="62"/>
      <c r="P39" s="64"/>
      <c r="Q39" s="64"/>
      <c r="R39" s="82"/>
      <c r="S39" s="65"/>
      <c r="T39" s="208"/>
      <c r="U39" s="200"/>
      <c r="V39" s="200"/>
    </row>
    <row r="40" spans="1:21" s="94" customFormat="1" ht="165.75" customHeight="1">
      <c r="A40" s="99">
        <v>7</v>
      </c>
      <c r="B40" s="24" t="s">
        <v>29</v>
      </c>
      <c r="C40" s="100">
        <v>3</v>
      </c>
      <c r="D40" s="24" t="s">
        <v>117</v>
      </c>
      <c r="E40" s="101">
        <v>2</v>
      </c>
      <c r="F40" s="24" t="s">
        <v>118</v>
      </c>
      <c r="G40" s="99">
        <v>886</v>
      </c>
      <c r="H40" s="24" t="s">
        <v>119</v>
      </c>
      <c r="I40" s="102">
        <v>1</v>
      </c>
      <c r="J40" s="97" t="s">
        <v>120</v>
      </c>
      <c r="K40" s="99" t="s">
        <v>121</v>
      </c>
      <c r="L40" s="103" t="s">
        <v>122</v>
      </c>
      <c r="M40" s="72">
        <v>123.4</v>
      </c>
      <c r="N40" s="97" t="s">
        <v>141</v>
      </c>
      <c r="O40" s="99"/>
      <c r="P40" s="104"/>
      <c r="Q40" s="104" t="s">
        <v>123</v>
      </c>
      <c r="R40" s="97" t="s">
        <v>148</v>
      </c>
      <c r="S40" s="105">
        <v>1</v>
      </c>
      <c r="T40" s="105">
        <f>8.33333333333333*8%</f>
        <v>0.6666666666666667</v>
      </c>
      <c r="U40" s="197" t="s">
        <v>189</v>
      </c>
    </row>
    <row r="41" spans="1:22" s="94" customFormat="1" ht="165.75" customHeight="1">
      <c r="A41" s="99">
        <v>7</v>
      </c>
      <c r="B41" s="24" t="s">
        <v>29</v>
      </c>
      <c r="C41" s="100">
        <v>3</v>
      </c>
      <c r="D41" s="24" t="s">
        <v>117</v>
      </c>
      <c r="E41" s="101">
        <v>2</v>
      </c>
      <c r="F41" s="24" t="s">
        <v>118</v>
      </c>
      <c r="G41" s="99">
        <v>886</v>
      </c>
      <c r="H41" s="24" t="s">
        <v>119</v>
      </c>
      <c r="I41" s="102">
        <v>1</v>
      </c>
      <c r="J41" s="97" t="s">
        <v>120</v>
      </c>
      <c r="K41" s="99" t="s">
        <v>121</v>
      </c>
      <c r="L41" s="103" t="s">
        <v>122</v>
      </c>
      <c r="M41" s="72">
        <v>123.4</v>
      </c>
      <c r="N41" s="97" t="s">
        <v>142</v>
      </c>
      <c r="O41" s="92"/>
      <c r="P41" s="106"/>
      <c r="Q41" s="104" t="s">
        <v>123</v>
      </c>
      <c r="R41" s="107" t="s">
        <v>149</v>
      </c>
      <c r="S41" s="105">
        <v>1</v>
      </c>
      <c r="T41" s="105">
        <f>8.33333333333333*8%</f>
        <v>0.6666666666666667</v>
      </c>
      <c r="U41" s="197" t="s">
        <v>185</v>
      </c>
      <c r="V41" s="197"/>
    </row>
    <row r="42" spans="1:22" s="14" customFormat="1" ht="15.75" customHeight="1">
      <c r="A42" s="62"/>
      <c r="B42" s="80"/>
      <c r="C42" s="66"/>
      <c r="D42" s="80"/>
      <c r="E42" s="61"/>
      <c r="F42" s="80"/>
      <c r="G42" s="62"/>
      <c r="H42" s="80"/>
      <c r="I42" s="67"/>
      <c r="J42" s="82"/>
      <c r="K42" s="62"/>
      <c r="L42" s="77"/>
      <c r="M42" s="48"/>
      <c r="N42" s="82"/>
      <c r="O42" s="50"/>
      <c r="P42" s="68"/>
      <c r="Q42" s="64"/>
      <c r="R42" s="83"/>
      <c r="S42" s="65"/>
      <c r="T42" s="65"/>
      <c r="U42" s="200"/>
      <c r="V42" s="200"/>
    </row>
    <row r="43" spans="1:22" s="94" customFormat="1" ht="165.75" customHeight="1">
      <c r="A43" s="108">
        <v>3</v>
      </c>
      <c r="B43" s="24" t="s">
        <v>124</v>
      </c>
      <c r="C43" s="108">
        <v>3</v>
      </c>
      <c r="D43" s="24" t="s">
        <v>125</v>
      </c>
      <c r="E43" s="101">
        <v>3</v>
      </c>
      <c r="F43" s="24" t="s">
        <v>126</v>
      </c>
      <c r="G43" s="99">
        <v>869</v>
      </c>
      <c r="H43" s="24" t="s">
        <v>127</v>
      </c>
      <c r="I43" s="109">
        <v>3</v>
      </c>
      <c r="J43" s="97" t="s">
        <v>128</v>
      </c>
      <c r="K43" s="110" t="s">
        <v>129</v>
      </c>
      <c r="L43" s="103" t="s">
        <v>130</v>
      </c>
      <c r="M43" s="72"/>
      <c r="N43" s="97" t="s">
        <v>143</v>
      </c>
      <c r="O43" s="92"/>
      <c r="P43" s="106"/>
      <c r="Q43" s="104" t="s">
        <v>123</v>
      </c>
      <c r="R43" s="107" t="s">
        <v>150</v>
      </c>
      <c r="S43" s="105">
        <v>1</v>
      </c>
      <c r="T43" s="105">
        <f>+S43/12*8</f>
        <v>0.6666666666666666</v>
      </c>
      <c r="U43" s="197" t="s">
        <v>193</v>
      </c>
      <c r="V43" s="197"/>
    </row>
    <row r="44" spans="1:22" s="94" customFormat="1" ht="15" customHeight="1">
      <c r="A44" s="149"/>
      <c r="B44" s="150"/>
      <c r="C44" s="149"/>
      <c r="D44" s="151"/>
      <c r="E44" s="152"/>
      <c r="F44" s="153"/>
      <c r="G44" s="152"/>
      <c r="H44" s="153"/>
      <c r="I44" s="152"/>
      <c r="J44" s="153"/>
      <c r="K44" s="152"/>
      <c r="L44" s="154"/>
      <c r="M44" s="152"/>
      <c r="N44" s="155"/>
      <c r="O44" s="156"/>
      <c r="P44" s="157"/>
      <c r="Q44" s="158"/>
      <c r="R44" s="155"/>
      <c r="S44" s="159"/>
      <c r="T44" s="209"/>
      <c r="U44" s="210"/>
      <c r="V44" s="210"/>
    </row>
    <row r="45" spans="1:22" s="212" customFormat="1" ht="120.75" customHeight="1">
      <c r="A45" s="125">
        <v>8</v>
      </c>
      <c r="B45" s="126" t="s">
        <v>29</v>
      </c>
      <c r="C45" s="125">
        <v>8</v>
      </c>
      <c r="D45" s="126" t="s">
        <v>173</v>
      </c>
      <c r="E45" s="127">
        <v>3</v>
      </c>
      <c r="F45" s="126" t="s">
        <v>24</v>
      </c>
      <c r="G45" s="125">
        <v>886</v>
      </c>
      <c r="H45" s="126" t="s">
        <v>174</v>
      </c>
      <c r="I45" s="125">
        <v>7</v>
      </c>
      <c r="J45" s="126" t="s">
        <v>175</v>
      </c>
      <c r="K45" s="125">
        <v>4</v>
      </c>
      <c r="L45" s="126" t="s">
        <v>176</v>
      </c>
      <c r="M45" s="160">
        <v>1</v>
      </c>
      <c r="N45" s="126" t="s">
        <v>181</v>
      </c>
      <c r="O45" s="125"/>
      <c r="P45" s="125"/>
      <c r="Q45" s="125" t="s">
        <v>123</v>
      </c>
      <c r="R45" s="126" t="s">
        <v>182</v>
      </c>
      <c r="S45" s="161">
        <v>100</v>
      </c>
      <c r="T45" s="211"/>
      <c r="U45" s="211"/>
      <c r="V45" s="211" t="s">
        <v>178</v>
      </c>
    </row>
    <row r="46" spans="1:22" s="94" customFormat="1" ht="15" customHeight="1">
      <c r="A46" s="149"/>
      <c r="B46" s="150"/>
      <c r="C46" s="149"/>
      <c r="D46" s="151"/>
      <c r="E46" s="152"/>
      <c r="F46" s="153"/>
      <c r="G46" s="152"/>
      <c r="H46" s="153"/>
      <c r="I46" s="152"/>
      <c r="J46" s="153"/>
      <c r="K46" s="152"/>
      <c r="L46" s="154"/>
      <c r="M46" s="152"/>
      <c r="N46" s="155"/>
      <c r="O46" s="156"/>
      <c r="P46" s="157"/>
      <c r="Q46" s="158"/>
      <c r="R46" s="155"/>
      <c r="S46" s="159"/>
      <c r="T46" s="209"/>
      <c r="U46" s="210"/>
      <c r="V46" s="210"/>
    </row>
    <row r="47" spans="1:22" s="213" customFormat="1" ht="114.75" customHeight="1">
      <c r="A47" s="162">
        <v>8</v>
      </c>
      <c r="B47" s="163" t="s">
        <v>29</v>
      </c>
      <c r="C47" s="162">
        <v>8</v>
      </c>
      <c r="D47" s="163" t="s">
        <v>173</v>
      </c>
      <c r="E47" s="162">
        <v>3</v>
      </c>
      <c r="F47" s="163" t="s">
        <v>24</v>
      </c>
      <c r="G47" s="162">
        <v>886</v>
      </c>
      <c r="H47" s="163" t="s">
        <v>174</v>
      </c>
      <c r="I47" s="162">
        <v>7</v>
      </c>
      <c r="J47" s="163" t="s">
        <v>175</v>
      </c>
      <c r="K47" s="162">
        <v>5</v>
      </c>
      <c r="L47" s="163" t="s">
        <v>21</v>
      </c>
      <c r="M47" s="162">
        <v>1</v>
      </c>
      <c r="N47" s="163" t="s">
        <v>183</v>
      </c>
      <c r="O47" s="163"/>
      <c r="P47" s="163"/>
      <c r="Q47" s="162" t="s">
        <v>123</v>
      </c>
      <c r="R47" s="126" t="s">
        <v>184</v>
      </c>
      <c r="S47" s="161">
        <v>100</v>
      </c>
      <c r="T47" s="163"/>
      <c r="U47" s="163"/>
      <c r="V47" s="211" t="s">
        <v>178</v>
      </c>
    </row>
    <row r="48" spans="1:22" s="94" customFormat="1" ht="15" customHeight="1">
      <c r="A48" s="48"/>
      <c r="B48" s="71"/>
      <c r="C48" s="48"/>
      <c r="D48" s="75"/>
      <c r="E48" s="214"/>
      <c r="F48" s="215"/>
      <c r="G48" s="214"/>
      <c r="H48" s="215"/>
      <c r="I48" s="214"/>
      <c r="J48" s="215"/>
      <c r="K48" s="214"/>
      <c r="L48" s="216"/>
      <c r="M48" s="214"/>
      <c r="N48" s="217"/>
      <c r="O48" s="218"/>
      <c r="P48" s="219"/>
      <c r="Q48" s="220"/>
      <c r="R48" s="217"/>
      <c r="S48" s="221"/>
      <c r="T48" s="222"/>
      <c r="U48" s="223"/>
      <c r="V48" s="223"/>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sheetData>
  <sheetProtection password="ED45" sheet="1"/>
  <autoFilter ref="A3:V3"/>
  <mergeCells count="12">
    <mergeCell ref="V2:V3"/>
    <mergeCell ref="I2:J2"/>
    <mergeCell ref="R2:R3"/>
    <mergeCell ref="S2:T2"/>
    <mergeCell ref="O2:Q2"/>
    <mergeCell ref="G2:H2"/>
    <mergeCell ref="K2:L2"/>
    <mergeCell ref="M2:N2"/>
    <mergeCell ref="A2:B2"/>
    <mergeCell ref="C2:D2"/>
    <mergeCell ref="E2:F2"/>
    <mergeCell ref="U2:U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2015-09-30T17:03:05Z</dcterms:modified>
  <cp:category/>
  <cp:version/>
  <cp:contentType/>
  <cp:contentStatus/>
</cp:coreProperties>
</file>