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600" windowHeight="9240" tabRatio="730" activeTab="1"/>
  </bookViews>
  <sheets>
    <sheet name="Metas" sheetId="1" r:id="rId1"/>
    <sheet name="Actividades" sheetId="2" r:id="rId2"/>
  </sheets>
  <definedNames>
    <definedName name="_xlnm._FilterDatabase" localSheetId="1" hidden="1">'Actividades'!$A$3:$V$3</definedName>
    <definedName name="_xlnm.Print_Area" localSheetId="0">'Metas'!#REF!</definedName>
  </definedNames>
  <calcPr fullCalcOnLoad="1"/>
</workbook>
</file>

<file path=xl/comments1.xml><?xml version="1.0" encoding="utf-8"?>
<comments xmlns="http://schemas.openxmlformats.org/spreadsheetml/2006/main">
  <authors>
    <author>amcardenas</author>
    <author>lmpineda</author>
  </authors>
  <commentList>
    <comment ref="W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X5" authorId="0">
      <text>
        <r>
          <rPr>
            <b/>
            <sz val="9"/>
            <rFont val="Tahoma"/>
            <family val="2"/>
          </rPr>
          <t>amcardenas:</t>
        </r>
        <r>
          <rPr>
            <sz val="9"/>
            <rFont val="Tahoma"/>
            <family val="2"/>
          </rPr>
          <t xml:space="preserve">
estos son cuantitativo y cualitativos pueden ser acumulativos, son los productos de la Dirección
</t>
        </r>
      </text>
    </comment>
    <comment ref="Y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Z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A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 ref="V8" authorId="1">
      <text>
        <r>
          <rPr>
            <b/>
            <sz val="9"/>
            <rFont val="Tahoma"/>
            <family val="2"/>
          </rPr>
          <t>lmpineda:</t>
        </r>
        <r>
          <rPr>
            <sz val="9"/>
            <rFont val="Tahoma"/>
            <family val="2"/>
          </rPr>
          <t xml:space="preserve">
numero</t>
        </r>
      </text>
    </comment>
    <comment ref="X8" authorId="1">
      <text>
        <r>
          <rPr>
            <b/>
            <sz val="9"/>
            <rFont val="Tahoma"/>
            <family val="2"/>
          </rPr>
          <t>lmpineda:</t>
        </r>
        <r>
          <rPr>
            <sz val="9"/>
            <rFont val="Tahoma"/>
            <family val="2"/>
          </rPr>
          <t xml:space="preserve">
El Aumento del número de subzonas se da al determinar que deben estar confomadas por las areas urbanas y rurales, siendo estas representadas por las veinte localidades, las cuales se fusionan en 8 zonas.</t>
        </r>
      </text>
    </comment>
    <comment ref="Z10" authorId="1">
      <text>
        <r>
          <rPr>
            <b/>
            <sz val="9"/>
            <rFont val="Tahoma"/>
            <family val="2"/>
          </rPr>
          <t>lmpineda:</t>
        </r>
        <r>
          <rPr>
            <sz val="9"/>
            <rFont val="Tahoma"/>
            <family val="2"/>
          </rPr>
          <t xml:space="preserve">
ACCIONES ANTES
• Identificación de Amenazas en salud; Como hay una caracterización inicial, establecida en la realización del plan, solo se hace actualización posterior a la ocurrencia del evento y si hay eventos y/o acciones relevantes para incluirlas cumplimiento 100%
• Disposición de recursos en salud: La ubicación de los recursos en salud se establece mediante estudio previo de necesidades de recursos, cumplimiento 100%
• Disposición de Sistemas de comunicaciones: El sistema de comunicaciones ya está dispuesto no se realizan pruebas de propagación previas a la utilizacion durante el día sin carro, cumplimiento100%
• Evaluación del Plan: Reunión previa de los referentes dispuestos, cumplimiento100%
• Difusión del Plan de Respuesta: El proceso de difusión se realiza solo con el nivel directivo, debe socializarse para el conocimiento nivel operativo, cumplimiento  50%
• Capacitación previa de la Red Hospitalaria: El proceso de re inducción del personal frente al Plan debe reforzarse, cumplimiento 50%
• Evaluación de la adherencia Institucional: El despliegue solo de hizo con el personal de Gestión del Riesgo, Centro Operativo y Salud Pública en Emergencias, cumplimiento 100%
• Actualización de Plan de contingencia: Realizado por Coordinador de Gestión del Riesgo, cumplimiento 100%
• 
ACCIONES DURANTE
 Activación del SEM a través del 123 frente a situaciones identificadas: Se realiza mediante protocolos del NUSE 123, cumplimiento 100%
 Activación de cadena de llamadas por incidentes: Existe una activación asimétrica de cadena de llamadas desde el Centro Operativo, cumplimiento 100%
 Movilización del recurso o Equipo de Intervención  al sitio para verificar y evaluar la situación: Se realiza posterior a activación de línea de Emergencias y/o medios alternos de la red Distrital, cumplimiento 100%
 Ubicación de Puestos de Mando Unificado (PMU): Según lo establecido por la Administración Distrital, cumplimiento100%
 Ubicación de recursos humano: Según lo establecido por el Plan de Contingencias, cumplimiento 100%
 Ubicación de ambulancias: Según lo establecido por el Plan de Contingencias, cumplimiento 100%.
 Inicio de actividades de respuesta operativas: Según lo establecido por el Plan de Contingencias, cumplimiento 100%.
 Activación de Red Hospitalaria: Se realiza mediante declaratoria de emergencias distrital,  cumplimiento 100%.
 Atención de pacientes en Red Hospitalaria: Según necesidad y dado por el Plan de Contingencias,  100%.
 Recolección y reporte al COE - PMU, c/2 h casos y situaciones de emergencia  atendidas por ambulancias. No se realiza todas las veces por el personal operativo, cumplimiento 50%. 
ACCIONES DESPUES
 Consolidación de datos: La consolidación de datos se realizó por parte de la DCRUE de manera aislada, cumplimiento 100 %
 Briefing final y Evaluación de la respuesta institucional: Faltó estandarizar que se realice todas las veces la Evaluación de la respuesta institucional, cumplimiento 100 %,
 Seguimiento de incidentes: El seguimiento a los incidentes se realizó con casos con connotación social,  cumplimiento 100 %.
 Socialización del informe del evento: Se realiza con el nivel directivo de la Secretaría
 Inactivación de Red Hospitalaria, cumplimiento 100 %.
 Se realiza según lo establece el plan, cumplimiento 100 %
 Desmovilización de Ambulancias y recurso Humano: Se realiza según lo establece el plan, cumplimiento 100 %
 Coordinador reporta al COE Distrital casos atendidos: Se realiza según lo establece el plan, cumplimiento 100 %
 Proyección de acciones para el siguiente periodo: Se hace a demanda, cumplimiento 100 %.
</t>
        </r>
      </text>
    </comment>
    <comment ref="Z11" authorId="1">
      <text>
        <r>
          <rPr>
            <b/>
            <sz val="9"/>
            <rFont val="Tahoma"/>
            <family val="2"/>
          </rPr>
          <t>lmpineda:</t>
        </r>
        <r>
          <rPr>
            <sz val="9"/>
            <rFont val="Tahoma"/>
            <family val="2"/>
          </rPr>
          <t xml:space="preserve">
las dificultadaes son estructurales </t>
        </r>
      </text>
    </comment>
    <comment ref="Y13" authorId="1">
      <text>
        <r>
          <rPr>
            <b/>
            <sz val="9"/>
            <rFont val="Tahoma"/>
            <family val="2"/>
          </rPr>
          <t>lmpineda:</t>
        </r>
        <r>
          <rPr>
            <sz val="9"/>
            <rFont val="Tahoma"/>
            <family val="2"/>
          </rPr>
          <t xml:space="preserve">
La medicion del indicador es semestral. </t>
        </r>
      </text>
    </comment>
    <comment ref="Z13" authorId="1">
      <text>
        <r>
          <rPr>
            <b/>
            <sz val="9"/>
            <rFont val="Tahoma"/>
            <family val="2"/>
          </rPr>
          <t>lmpineda:</t>
        </r>
        <r>
          <rPr>
            <sz val="9"/>
            <rFont val="Tahoma"/>
            <family val="2"/>
          </rPr>
          <t xml:space="preserve">
Estas dificultades son estructurales no cambian </t>
        </r>
      </text>
    </comment>
  </commentList>
</comments>
</file>

<file path=xl/comments2.xml><?xml version="1.0" encoding="utf-8"?>
<comments xmlns="http://schemas.openxmlformats.org/spreadsheetml/2006/main">
  <authors>
    <author>amcardenas</author>
    <author>lmpineda</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U5" authorId="1">
      <text>
        <r>
          <rPr>
            <b/>
            <sz val="9"/>
            <rFont val="Tahoma"/>
            <family val="2"/>
          </rPr>
          <t>lmpineda:</t>
        </r>
        <r>
          <rPr>
            <sz val="9"/>
            <rFont val="Tahoma"/>
            <family val="2"/>
          </rPr>
          <t xml:space="preserve">
  estas son actividades continuas </t>
        </r>
      </text>
    </comment>
    <comment ref="T23" authorId="1">
      <text>
        <r>
          <rPr>
            <b/>
            <sz val="9"/>
            <rFont val="Tahoma"/>
            <family val="2"/>
          </rPr>
          <t>lmpineda:</t>
        </r>
        <r>
          <rPr>
            <sz val="9"/>
            <rFont val="Tahoma"/>
            <family val="2"/>
          </rPr>
          <t xml:space="preserve">
el indicador esta planteado de tal frma que se evalue el procentaje de revision de los planes de gestión de riesgo</t>
        </r>
      </text>
    </comment>
    <comment ref="T26" authorId="1">
      <text>
        <r>
          <rPr>
            <b/>
            <sz val="9"/>
            <rFont val="Tahoma"/>
            <family val="2"/>
          </rPr>
          <t>lmpineda:</t>
        </r>
        <r>
          <rPr>
            <sz val="9"/>
            <rFont val="Tahoma"/>
            <family val="2"/>
          </rPr>
          <t xml:space="preserve">
EL DISEÑO SE CUMPLIO EN LA VIGENCIA 2013</t>
        </r>
      </text>
    </comment>
  </commentList>
</comments>
</file>

<file path=xl/sharedStrings.xml><?xml version="1.0" encoding="utf-8"?>
<sst xmlns="http://schemas.openxmlformats.org/spreadsheetml/2006/main" count="504" uniqueCount="203">
  <si>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</si>
  <si>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</si>
  <si>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</si>
  <si>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</si>
  <si>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</si>
  <si>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</si>
  <si>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</si>
  <si>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</si>
  <si>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</si>
  <si>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</si>
  <si>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</si>
  <si>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</si>
  <si>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</si>
  <si>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</si>
  <si>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</si>
  <si>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</si>
  <si>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</si>
  <si>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</si>
  <si>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</si>
  <si>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</si>
  <si>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</si>
  <si>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</si>
  <si>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</si>
  <si>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</si>
  <si>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</si>
  <si>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</si>
  <si>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</si>
  <si>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</si>
  <si>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</si>
  <si>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</si>
  <si>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</si>
  <si>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</si>
  <si>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</si>
  <si>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</si>
  <si>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</si>
  <si>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CLASIFICACIÓN DE LA ACTIVIDAD</t>
  </si>
  <si>
    <t xml:space="preserve">Objetivo Plan Estrategico de la Entidad </t>
  </si>
  <si>
    <t>Una ciudad que supera la segregación y la discriminación: el ser humano en el centro de las preocupaciones del desarrollo</t>
  </si>
  <si>
    <t>Urgencias, Emergencias y Desastres</t>
  </si>
  <si>
    <t>Ejercer la rectoría del Sistema de Emergencias Médicas, con el fin de responder de manera  integral, con oportunidad, pertinencia, continuidad, accesibilidad, suficiencia y calidez, a las situaciones de urgencias, emergencias y desastres.</t>
  </si>
  <si>
    <t>Territorios saludables y red de salud para la vida desde la diversidad</t>
  </si>
  <si>
    <t xml:space="preserve">Ampliación y mejoramiento de la atención prehospitalaria. </t>
  </si>
  <si>
    <t>Ejercer rectoria y promover la adecuada gestión de las acciones de salud que permita brindar respuesta integral ante las situaciones de urgencias, emergencias y desastres que se presentan en Bogotá.</t>
  </si>
  <si>
    <t>Atender al 100% de los incidentes de salud tipificados como críticos, que ingresan a través de la Línea de Emergencias 123, al 2016.</t>
  </si>
  <si>
    <t>Una Bogotá que defiende y fortalece lo público</t>
  </si>
  <si>
    <t>Promoción de la Salud</t>
  </si>
  <si>
    <t>Consolidar un Servicio de Atención a la Ciudadanía, como vía para la promoción y protección del derecho a la salud de los ciudadanos y ciudadanas del Distrito Capital</t>
  </si>
  <si>
    <t>Bogotá decide y protege el derecho fundamental a la salud pública</t>
  </si>
  <si>
    <t>Bogotá decide en salud</t>
  </si>
  <si>
    <t xml:space="preserve">Promover la gestión transparente en la secretaria y en las entidades adscritas, mediante el control social , la implementación de estándares superiores de calidad y la implementación de estrategias de lucha contra la corrupción. </t>
  </si>
  <si>
    <t xml:space="preserve">Incrementar al 90% la proporción de quejas resueltas antes de 14 días, ingresadas al Sistema Distrital de Quejas y Soluciones de la Secretaría Distrital de Salud, al 2016. </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</si>
  <si>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</si>
  <si>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 xml:space="preserve">Bogotá Decide y Protege el Derecho Fundamental a la Salud Pública </t>
  </si>
  <si>
    <t>Fortalecimiento de la Gestión y Planeación para la Salud</t>
  </si>
  <si>
    <t>Garantizar el financiamiento del 100% del  Plan Territorial de Salud.</t>
  </si>
  <si>
    <t>Componente de Gobernanza y Rectoría</t>
  </si>
  <si>
    <t>Implementar y mantener el Sistema Integrado de Gestión, orientado al logro de la acreditación como dirección territorial de salud, en el marco del mejoramiento continuo.</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</si>
  <si>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</si>
  <si>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</si>
  <si>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</si>
  <si>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</si>
  <si>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</si>
  <si>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 xml:space="preserve">Porcentaje de incidentes de salud críticos atendidos  que ingresaron por la Línea de Emergencias 123
</t>
  </si>
  <si>
    <t>84% promedio quejas resueltas antes de 14 días. Fuente "Sistema Distrital de Quejas y Soluciones" de Secretaría Distrital de Salud - SDQS - 2011.</t>
  </si>
  <si>
    <t>Porcentaje de quejas en las cuales se adoptan los correctivos requeridos, antes de 14 días.</t>
  </si>
  <si>
    <t xml:space="preserve">porcentaje de ejecución presupuestal
</t>
  </si>
  <si>
    <t xml:space="preserve">Ubicación y traslado secundario de  pacientes criticos y maternas de las solicitudes que ingresan al Centro Regulador de Urgencias y Emergencias. . </t>
  </si>
  <si>
    <t>X</t>
  </si>
  <si>
    <t>Lograr la ubicación  en la red prestadora de servicios de salud del 100% de   pacientes materna y criticos  antes de seis horas.</t>
  </si>
  <si>
    <t>Lograr la respuesta  al 100% de la Emergencias en salud que se presentan en el Distrito.</t>
  </si>
  <si>
    <t xml:space="preserve">Gestionar la respuesta oportuna de los quejas, reclamos , periciones y solicitudes de información de la Dirección CRUE, propendiendo por realizar el tratamiento de las oportunidades de mejoramiento. </t>
  </si>
  <si>
    <t xml:space="preserve">Gestionar la respuesta oportuna de los quejas, reclamos , perticiones y solicitudes de información de la Dirección CRUE, propendiendo por realizar el tratamiento de las oportunidades de mejoramiento. </t>
  </si>
  <si>
    <t>Gestionar la ejecución de recursos asignados a la Dirección Centro Regulador de Urgencias y Emergencias .</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</si>
  <si>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</si>
  <si>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</si>
  <si>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</si>
  <si>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</si>
  <si>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</si>
  <si>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</si>
  <si>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</si>
  <si>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</si>
  <si>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Implementación del 70% de los subsistemas del Sistema de Emergencias Médicas a nivel Distrital.</t>
  </si>
  <si>
    <t>Contar con 19 sub-zonas de atención prehospitalaria debidamente regionalizadas y mapeadas, al 2016.</t>
  </si>
  <si>
    <t>Gobernanza y Rectoria</t>
  </si>
  <si>
    <t>Articular de manera intersectorial la preparación y respuesta de las emergencias en salud y posibles desastres en el Distrito Capital.</t>
  </si>
  <si>
    <t xml:space="preserve">Articular y Gestionar el 100% de las acciones  de los Planes Distritales de Preparación y Respuesta del sector salud en sus tres fases (antes, durante y despues), al 2016. </t>
  </si>
  <si>
    <t xml:space="preserve">Diseñar e implementar el Plan de Preparación y Respuesta a Incidentes de Gran Magnitud, de responsabilidad del sector, articulado al Plan de Emergencias de Bogotá, al 2016. </t>
  </si>
  <si>
    <t>Capacitar  a 36.000 personas vinculadas a los sectores Salud, Educación y a líderes comunales en el tema de primer respondiente en situaciones de emergencia urgencia.</t>
  </si>
  <si>
    <t>Garantizar que el 100% de Empresas Sociales del Estado cuenten con Planes Hospitalarios de Emergencias formulados y actualizados</t>
  </si>
  <si>
    <t>"Una Bogotá que defiende y fortalece lo público"</t>
  </si>
  <si>
    <t xml:space="preserve"> Gobernanza y Rectoría</t>
  </si>
  <si>
    <t>40%
Año de la linea base . Mayo 2012</t>
  </si>
  <si>
    <t xml:space="preserve">Porcentaje de avance e implementación de los subsistemas del SEM .
</t>
  </si>
  <si>
    <t>6 sub- zonas.
Año de la linea base . Mayo 2012</t>
  </si>
  <si>
    <t xml:space="preserve">Numero de subzonas implementadas para la atención prehospitalaria </t>
  </si>
  <si>
    <t xml:space="preserve">Porcentaje de cumplimiento de la articulación y gestión de los Planes Distritales de Preparación y Respuesta del sector salud en sus tres fases (antes, durante y despues)
Formula, 
</t>
  </si>
  <si>
    <t>40% que correponde al diseño del documento del Plan de Respuesta a Incidentes de Gran Magnitud Terremoto
Año de la linea base . Mayo 2012</t>
  </si>
  <si>
    <t xml:space="preserve">Porcentaje de diseño e implementación del Plan de Preparación y Respuesta de Incidentes de Gran Magnitud del sector salud. 
</t>
  </si>
  <si>
    <t>32,017  lideres comunitarios capacitados en el Curso Primer Respondiente en Salud durante el periodo julio 2008-mayo 2012</t>
  </si>
  <si>
    <t xml:space="preserve">Número de personas entrenadas para dar respuesta a situaciones de urgencias, emergencias y desastres.
</t>
  </si>
  <si>
    <t>44%
Año de la linea base . Diciembre 2011</t>
  </si>
  <si>
    <t xml:space="preserve">Porcentaje de  implementación de los Planes Hospitalarios de Emergencias en la red pública. 
</t>
  </si>
  <si>
    <t xml:space="preserve">Desarrollo de la Migración del Sistema y  del Programa de Mantenimiento Preventivo y Correctivo para el mejoramiento del Sistema de Radiocomunicaciones. </t>
  </si>
  <si>
    <t>Mantenimiento y desarrollo del 100% de las actividades de la Sala Situacional de Urgencias a nivel Ciudad  con  fortalecimiento de los sistemas de información.</t>
  </si>
  <si>
    <t>Diseño e implementaciòn al 100% del Modelo de Operación del Programa Atención Prehospitalaria y  de las Redes de Urgencias en el Distrito Capital.</t>
  </si>
  <si>
    <t xml:space="preserve">Diseño e implementaciòn del 100% del Plan de Vigilancia de la Calidad de los  Subsistemas del Sistema de Emergencias Medicas. </t>
  </si>
  <si>
    <t xml:space="preserve">Diseño y desarrollo de acciones del subsistema de investigación y cooperación del Sistema de Emergencias Médicas-SEM
</t>
  </si>
  <si>
    <t xml:space="preserve">Realizaciòn del 100% de las acciones de  Gestión y administración del Sistema de Emergencias Medicas </t>
  </si>
  <si>
    <t xml:space="preserve">Diseño e implementaciòn de  las 19 subzonas para la atencion del Programa APH , de acuerdo al Modelo de Operación del Programa Atención Prehospitalaria. </t>
  </si>
  <si>
    <t xml:space="preserve">Ampliación y fortalecimiento del Centro Operativo para garantizar la respuesta oportuna a las 19 subzonas para la Atencion del Programa APH.
</t>
  </si>
  <si>
    <t xml:space="preserve">Ampliaciòn del Sistema de Transporte a  160  Vehículos de Emergencias del Programa APH. </t>
  </si>
  <si>
    <t>Diseño e implementaciòn de  la estrategia  de Seguridad del Paciente en la prestación del servicio del Programa  APH</t>
  </si>
  <si>
    <t>Articulación del  Sistema  Integrado de Emergencias y Seguridad ( SIES) con el Numero Unico de Seguridad y Emergencias  (NUSE) para el fortalecimiento del Centro Operativo en comunicación e información.</t>
  </si>
  <si>
    <t>Atenciòn oportuna a los incidentes  criticos que ingresan por la Linea de Emergencias 123, con el recurso humano necesario  en el Centro Operativo.</t>
  </si>
  <si>
    <t xml:space="preserve">Seguimiento y asistencia tecnica en los procesos y procedimientos para la recepción y atenciòn de pacientes en los Servicios de Urgencias de la Red Distrital. </t>
  </si>
  <si>
    <t xml:space="preserve">Evaluaciòn de los Planes de Gestión de Riesgo en Aglomeraciones, Sectores Productivos e Institucionales. </t>
  </si>
  <si>
    <t>Actualización, implementación y evaluación de los  doce (12) Planes de Preparación y Respuesta de orden Distrital.</t>
  </si>
  <si>
    <t xml:space="preserve">Implementaciòn y   seguimiento al  100% del Plan de Respuesta del Sector Salud frente a un Terremoto e incidentes de Gran Magnitud </t>
  </si>
  <si>
    <t xml:space="preserve">Programaciòn y desarrollo   del curso  Primer Respondiente Básico, Salud Mental , Emergencias y Desastres y Prevención de Patologías asociadas a la Urgencia dirigido a 32.000 personas de la comunidad y al sector salud.
</t>
  </si>
  <si>
    <t xml:space="preserve">Programaciòn y desarrollo  de cursos de capacitación y entrenemiento en temas de urgencias, emergencias y desastres dirigido a 4.000 personas de los servicios de urgencias y atencion prehospitalaria. 
</t>
  </si>
  <si>
    <t xml:space="preserve">Estrategias de articulación con el sector educativo para la promociòn,  preparación y prevención de  la comunidad y personal del sector salud frente a incidentes de urgencia, emergencias. </t>
  </si>
  <si>
    <t>Asesoria en el diseño e implementación de Planes Hospitalarios de Emergencias con difusión de la Política de Hospital Seguro a la red prestadora de servicios de salud Distrital.</t>
  </si>
  <si>
    <t>Diseño e implementación al 100% del Modelo de Operación del Programa Atención Prehospitalaria y  de las Redes de Urgencias en el Distrito Capital.</t>
  </si>
  <si>
    <t xml:space="preserve">Diseño e implementación del 100% del Plan de Vigilancia de la Calidad de los  Subsistemas del Sistema de Emergencias Medicas. </t>
  </si>
  <si>
    <t>Diseño y desarrollo de acciones del subsistema de investigación y cooperación del Sistema de Emergencias Médicas-SEM</t>
  </si>
  <si>
    <t xml:space="preserve">Realización del 100% de las acciones de  Gestión y administración del Sistema de Emergencias Medicas </t>
  </si>
  <si>
    <t xml:space="preserve">Diseño e implementación de  las 19 subzonas para la atención del Programa APH , de acuerdo al Modelo de Operación del Programa Atención Prehospitalaria. </t>
  </si>
  <si>
    <t>Ampliación y fortalecimiento del Centro Operativo para garantizar la respuesta oportuna a las 19 subzonas para la Atención del Programa APH.</t>
  </si>
  <si>
    <t xml:space="preserve">Ampliación del Sistema de Transporte a  160  Vehículos de Emergencias del Programa APH. </t>
  </si>
  <si>
    <t>Lograr el 80% de  la   operatividad de los vehiculos  del programa de APH.</t>
  </si>
  <si>
    <t>Diseño e implementación de  la estrategia  de Seguridad del Paciente en la prestación del servicio del Programa  APH</t>
  </si>
  <si>
    <t>Atención oportuna a los incidentes  críticos que ingresan por la Linea de Emergencias 123, con el recurso humano necesario  en el Centro Operativo.</t>
  </si>
  <si>
    <t xml:space="preserve">Seguimiento y asistencia técnica en los procesos y procedimientos para la recepción y atención de pacientes en los Servicios de Urgencias de la Red Distrital. </t>
  </si>
  <si>
    <t xml:space="preserve">Evaluación de los Planes de Gestión de Riesgo en Aglomeraciones, Sectores Productivos e Institucionales. </t>
  </si>
  <si>
    <t xml:space="preserve">Diseño y actualización del  Plan de Respuesta del Sector Salud frente a Incidentes de Gran Magnitud (Terremoto ) </t>
  </si>
  <si>
    <t xml:space="preserve">Implementación y   seguimiento al  100% del Plan de Respuesta del Sector Salud frente a un Terremoto e incidentes de Gran Magnitud </t>
  </si>
  <si>
    <t>Programación y desarrollo   del curso  Primer Respondiente Básico, Salud Mental , Emergencias y Desastres y Prevención de Patologías asociadas a la Urgencia dirigido a 32.000 personas de la comunidad y al sector salud.</t>
  </si>
  <si>
    <t xml:space="preserve">Programación y desarrollo  de cursos de capacitación y entrenamiento en temas de urgencias, emergencias y desastres dirigido a 4.000 personas de los servicios de urgencias y atención prehospitalaria. </t>
  </si>
  <si>
    <t xml:space="preserve">Estrategias de articulación con el sector educativo para la promoción,  preparación y prevención de  la comunidad y personal del sector salud frente a incidentes de urgencia, emergencias. </t>
  </si>
  <si>
    <t>Asesoría en el diseño e implementación de Planes Hospitalarios de Emergencias con difusión de la Política de Hospital Seguro a la red prestadora de servicios de salud Distrital.</t>
  </si>
  <si>
    <t>Adquisición de insumos y elementos que fortalezcan la capacidad de respuesta de atención medica frente a emegencias y desastres.</t>
  </si>
  <si>
    <t>x</t>
  </si>
  <si>
    <t>Porcentaje de avance en la adquisición de insumos y elementos que fortalelzcan la capacidad de respuesta de atención.</t>
  </si>
  <si>
    <t xml:space="preserve">Fecha de diligenciamiento: </t>
  </si>
  <si>
    <t>Nombre de la Direción u Oficina: Dirección de Urgencias y Emergencias en Salud</t>
  </si>
  <si>
    <t>Coordinación y respuesta a las Emergencias del sector salud presentadas en Disrito que ingresan a traves de la Linea 123</t>
  </si>
  <si>
    <t>Programado 2015</t>
  </si>
  <si>
    <t>Ejecutado
2015</t>
  </si>
  <si>
    <t xml:space="preserve">Diseño y actualización del  Plan de Respuesta del Sector Salud frente a Incidentes de Gran Magnitud (Terremoto) 
</t>
  </si>
  <si>
    <t>Sin Linea Base</t>
  </si>
  <si>
    <t xml:space="preserve"> 
AVANCES POR SUBSISTEMAS
1. SUBSISTEMA DE COMUNICACIONES
Durante el Primer Bimestre el porcentaje de funcionamiento del Sistema de Radiocomunicaciones continúa en el  73% dado por la sumatoria de: 
1. Funcionamiento de consolas en un 15%.
2. Funcionamiento del centro de control en un 24%.
3. Funcionamiento de los sitios de repetición en un 20%
4. Cobertura del 14%.                           
Se logro el mejoramiento del sistema de comunicaciones de un 70% a un 73% dado que se supero la expectativa frente al funcionamiento de las consolas con la implementación de la segunda fase del sistema de radiocomunicaciones; puesto que antes el despacho de las ambulancias se realizaba con equipos fijos de radio labor que no era la más óptima para la comunicación con el talento humano de los recursos móviles en las  urgencias y emergencias que se presentan en el Distrito. 
SUBSISTEMA DE TRANSPORTE
Para dar continuidad a la prestación de servicios de salud de la Atención Prehospitalaria, se conto en el mes de diciembre con 126 vehículos de emergencia y 6 equinos, vinculados al programa con las Empresas Sociales del Estado y de IPS.
3. SUBSISTEMA DE INFORMACIÓN.  
Revisión  de la calidad  del dato  de las Bases de los módulos del SIDCRUE  Sistema de Información de la Dirección Urgencias y Emergencias en Salud)  de  prestación de servicios de APH, ProCad, y SIRC  de diciembre 2014 y enero 2015, revisión y normalización de la Base de datos de despachos, atenciones y traslados del mes de enero del 2015.
Revisión y condensación de la información (según matrices) de las Bases de datos de: referencia- contra referencia mes de Diciembre y condensado del 2014, observándose que en este trimestre disminuyeron significativamente la atención de pacientes de prioridad alta con aumento de la prioridad media , en los últimos dos meses no se han hecho atenciones de pacientes y maternas de prioridad baja.
Revisión y condensación de la información (según matrices) de las Bases de datos de: Emergencias mes de Diciembre, observándose que el comportamiento del número de emergencias en que activan al sector salud es constante, en promedio en este trimestre de 48 emergencias. Se atendieron menos pacientes y la complejidad de los mismos es menor pues la mayoría fueron de triage amarillo.
En el cuarto trimestre se presento un aumento de demanda de llamadas, atendidas por la línea de emergencias 
Los despachos según llamadas efectivas aumentaron del 59.9% en octubre al 75.5% en diciembre, es decir que se despacharon proporcionalmente más vehículos por número de llamadas.
Apoyo y ajuste al área de  Sistemas para la normalización de las BD de despachos atenciones y traslados en las variables relacionadas con la seguridad social de los pacientes.
Análisis de la Información de tipo epidemiológico global: 
En el documento marco del nuevo modelo se realiza el análisis general del Programa, donde se describe que: 
Frente al Número de llamadas recibidas por la línea 123 realizados: Se observa del 2010 al 2014 una estabilización en el  número de llamadas y de despachos  desde el año 2012.
Proporción de solicitudes a la línea de emergencia 123 por localidad  y por zona: Las localidades que más solicitudes (llamadas) realizan a través de la línea de emergencias  123 son Kennedy, Suba, Engativa, Bosa y Ciudad Bolivar, localidades que demandan  un poco más de la mitad  de las solicitudes de la ciudad y albergan el mayor número de habitantes. 
Proporción de despachos de vehículos de emergencias  por localidad y por zona: A pesar de que la localidad de Kennedy ocupa el primer lugar de llamadas a la línea de emergencias, los despachos ocupan el cuarto lugar siendo superados por Suba Engativa y Bosa. Teniendo en cuenta la anterior información que se tiene de las localidades, la proporción de despachos de vehículos de emergencia por zonas se observa que no necesariamente va paralelo al número de llamadas y población.
Al comparar las variables de Población, Número de llamadas y Número de despachos por zona, llama la atención que en la zona 2 que cubre las localidades de Santa Fe, Barrios Unidos , Teusaquillo, Mártires, Candelaria  Puente  Aranda aunque la población es el 11.4% del total los  despachos son los más altos de todos. 
En todas las zonas proporcionalmente los despachos son más altos que las llamadas excepto en las zonas 5 y 6 que comprende las localidades de Ciudad Bolivar y Bosa y la segunda la localidad de Kennedy, esta ultima tiene una población del 13.6%  y llamadas del 12%, pero los despachos son proporcionalmente más bajos (8.7%).
BOLETINES 
Se elabora el Boletín  epidemiológico No. 43 y se entrega para revisión.
Se inicia elaboración de elaboran tablas y cuadros para el Boletín estadístico 2015 el cual debe ser entregado a  la  subsecretaria de  entregado en el mes de abril
4. SUBSISTEMA DE CALIDAD
En el marco del seguimiento a la calidad de la prestación del servicio se adelanto: 
Programa Atención Prehospitalaria primer bimestre 2015: 
1. Seguimiento al cumplimiento de los requisitos que deben cumplir los tripulantes de las unidades móviles en cuanto a competencia del personal. 
2. Seguimiento a:
*. Entrega de programación de turnos.
*. Control de la afiliación y pago de aportes mensuales en el Sistema General de Seguridad Social en Salud.
*. Remuneración de los servicios prestados del personal que integra las tripulaciones
3. Seguimiento al reemplazo del personal de tripulación de las unidades móviles, en caso de presentarse ausencia del mismo.
4. Seguimiento al cumplimiento de diligenciamiento de la historia clínica o registro de atención y/o traslado del Programa de Atención Prehospitalaria y demás documentos de registro que tengan relación con la atención, entrega de copia en la IPS donde se traslada el usuario y custodia de los originales. (Desistimiento informado y entrega de pertenencias).
5. Seguimiento a tipología e información del vehículo (licencia de transito, SOAT, tarjeta de propiedad y revisión técnico mecánica)
FORTALECIMIENTO DE LA REGULACION DE LA URGENCIA MEDICA 
ADHERENCIA  A REGULACION DE LA URGENCIA MÉDICA
Durante el mes de enero de 2015, se realizó seguimiento concurrente a 1060 seguimientos, de los cuales se evidenció algún Producto no conforme  en 189 de ellos equivalente al 18% de los incidentes medidos.
• Durante el mes de enero de 2015, se analizaron 24 incidentes ingresados s través de la Línea de Emergencias 123, dando respuesta de esta manera a seis (6) requerimientos. Con base a los hallazgos, se realizó la gestión pertinente para la citación de las personas relacionadas en el incidente, con la finalidad de socializar los hallazgos. De igual manera, se realizó entrega de los hallazgos de no conformidad al referente del Hospital La Victoria para la elaboración del plan de mejoramiento que haya lugar. 
• Durante el mes de Febrero de 2015se analizaron 9 incidentes ingresados s través de la Línea de Emergencias 123, dando respuesta de esta manera a tres (3) requerimientos. Con base a los hallazgos, se realizó la gestión pertinente para la citación de las personas relacionadas en el incidente, con la finalidad de socializar los hallazgos. De igual manera, se realizó entrega de los hallazgos de no conformidad al referente del Hospital La Victoria
SISTEMA DE QUEJAS Y SOLUCIONES 
Durante el mes de enero de 2015 ingresó al Sistema de Quejas y Solictudes (SQS) veinte y ocho  (28) requerimientos categorizados asi:
Reclamos el 49 %, solicitudes de informacion 50% y el 1% felicitaciones . Con relacion a las  quejas y reclamos que ingresaron a la DCRUE se encontro que:                                                                                                                                                                                                                                                             
-Por maltrato y situaciones que reflejan la mala calidez de la atencion del Programa APH se presentó el  21% del total de reclamos,  por inconvenientes en el criterio de Seguridad  el 28%; por fallas en los tiempos de llegada o no asistencia al llamado se presentaron el 36% de los reclamos, por el criterio de pertienencia 15%.  Es conveniente mencionar que realizando un comparativo con el periodo anterior (2014) para el mismo mes (enero),  en cada uno de los criterios de calidad  se presentó un incremento en el mismo periodo para oportunidad en la llegada al lugar del incidente asi: 36% (2015)  25% (2014). Adiconalmente es de resaltar en la comparacion, que se diminuyo el numero de quejas y reclamos en el periodo comparado asi: 24 requerimientos (2014), 13 requerimientos (2015).
Durante el mes de Febrero de 2015 ingresó al Sistema de Quejas y Solictudes (SQS)  treinta y siente  (37) requerimientos categorizados asi:
Reclamos el39 %, solicitudes de informacion 60% y el 1% felicitaciones . Con relacion a las  quejas y reclamos que ingresaron a la DCRUE se encontro que:                                                                                                                                                                                                                                                             
-Por maltrato y situaciones que reflejan la mala calidez de la atencion del Programa APH se presentó el  28% del total de reclamos,  por inconvenientes en el criterio de Seguridad  el 7%; por fallas en los tiempos de llegada o no asistencia al llamado se presentaron el 50% de los reclamos, por el criterio de pertienencia 14%.  Es conveniente mencionar que realizando un comparativo con el periodo anterior (enero 2015)  se presentó un incremento en el criterio de oportunidad en la llegada al lugar del incidente asi: 36% (enero)  50% (febrero). 
5. RECTORIA DEL SISTEMA DE EMERGENCIAS MÉDICAS 
Construccion del Nuevo Modelo del Programa APH con las siguientes lineas de accion: 
1. Articulación con la Coordinación Numero Único de Seguridad y Emergencias – NUSE para realizar: 
a)  Reentrenamiento y definición de parámetros para la selección de perfiles que recepcionan la llamada en la Sala Unificada de Recepción.
b) Revisión y ajuste del protocolo de preguntas de la Coordinación  NUSE para el sector salud.
c) Transferencia de la llamada desde la Sala Unificada de Recepción al Centro Operativo a la zona de despacho correspondiente, para mejorar la trazabilidad y seguimiento al incidente. 
2. Mejoramiento de la Regulación de la Urgencia Medica con: 
a) Reorganización de la infraestructura del Centro Operativo del Centro Regulador de Urgencias y Emergencias para mejorar el alcance del control en la Regulación de la Urgencia Médica. 
b) Mejora del Plan de Contingencia en caso de saturación de la red, en coordinación con el la Red de Urgencias Distrital.
c) Establecer mecanismos para garantizar la complementariedad de IPS públicas y privadas de la prestación de servicios de los diferentes niveles de atención en las redes urgencias.
3. Fortalecimiento de la  prestación de servicios de atención prehospitalaria con: 
a) Aumento del parque automotor del Programa APH hasta lograr la vinculación de 190 vehículos. 
b) Prestación del servicio de atención prehospitalaria con un único operador por zona responsable de: 
• Garantizar la disponibilidad permanente de las unidades móviles según la necesidad de la zona. 
• Gestionar la liberación de camillas en la red prestadora de servicios de salud de la zona de influencia. 
• Distribución de las unidades móviles para atención mental y de psiquiatría por zona. 
c) Aumento de los Equipo Comando en Salud pasando de uno (1) a cuatro (4). 
d) Unificación de Sistemas de Información Único e integral  para la Historia Clínica sistematizada articulando la atención pre hospitalaria. 
4. Fortalecimiento del Sistema de Radiocomunicaciones de la Red Distrital de Urgencias con: 
a) Un único sistema de radiocomunicaciones  que tenga cobertura para todas las unidades móviles del Programa APH, incluyendo las unidades móviles públicas no adscritas al programa. ESE (UPAS, CAMIS, UBAS) 
b) Ocho zonas de despacho con equilibrio en la cantidad de unidades moviles para garantizar alcance de control por parte del recurso humano. 
c) Una consola de despacho para hospitales y ambulancias de la red pública no vinculadas al programa. 
5. Implementación de nuevos criterios administrativos financieros que permitan mejorar la gestión del Programa como son:
a) Ajuste tarifario de la hora prestación de servicio según tipología del recurso. 
b) Reconocimiento al operador de la administración del Programa APH por zona, según las características de la zona. 
c) Unificación de la tarifa de traslado en las ESE. 
d) Responsabilidad del Operador frente al recurso humano.
e) Implementación de estrategias que fortalezcan las competencias de las tripulaciones y personal del Centro Operativo.
f) Unificación de la escala salarial del recurso humano del Programa APH. 
g) Vigilancia y seguimiento para  que el personal contratado por turno no supere las 12 horas de prestación de servicio, para dar cumplimiento a lo preceptuado en la Ley 269 de 1996.
h) Implementación de estándares de cumplimiento contractual frente a la calidad de la prestación del servicio que incluye: 
• Cobertura de la zona: Cobertura  de la zona asignada en un 95%.
• Tiempos de respuesta: Respuesta en la zona en un tiempo máximo 15 min en pacientes críticos. 
• Gestión administrativa: Gestión administrativa para la disminución del tiempo de retención de camilla.
i) Las ESE deberán cumplir con la normatividad vigente del SOGCS contemplado en el Decreto 1011 de 2006 y la Resolución 2003 de 2014 y las normas que los modifiquen adicionen o ajusten.
6. SUBSISTEMA PROMOCIÓN, PREVENCIÓN Y PARTICIPACIÓN CIUDADANA
Para el primer bimestre de 2015 asistieron un total de 644 participantes en los módulos básicos y en el modulo avanzado.
7. SUBSISTEMA DE PRESTACION DE SERVICIOS
ATENCION PREHOSPITALARIO
Atención en el primer bimestre de 2015 en el Centro Operativo del Centro Regulador de Urgencias y Emergencias de 122.396 llamadas, con despacho al sitio del incidente de 34.389 incidentes.  GESTION DE RIESGO
8. GESTION DE RIESGO EN EMERGENCIAS Y DESASTRES 
Para el primer bimestre de 2015 se ha realizado la revisión de 97 Planes de Primeros Auxilios de eventos de aglomeraciones radicados por los operadores y organizadores de los eventos; así mismo se realizo la implementación del Plan Día del Aire Limpio. 
9,  INVESTIGACIONES 
Durante el mes de enero  se establece las líneas de acción para la vigencia que incluye:
1, Realización del Encuentro  Nacional del SEM 
2, La realización de un convenio para el desarrollo de procesos de investigación para el fortalecimiento del SEM. 
PROYECTOS DE INVESTIGACIONES 
 “El proyecto Factores de Riesgo para Mortalidad Temprana Post Síndrome Coronario Agudo” el cual se va a trabajar con el Instituto de Medicina Legal y Hospital Cardio Infantil
10. ADMINISTRACION DEL SISTEMA DE EMERGENCIAS MÉDICAS 
Planeación de las acciones a realizar durante la vigencia con la definición de las siguientes líneas de acción: 
• Contratar la prestación de servicios de salud de Atención Prehospitalaria, en unidades móviles (ambulancia básica, ambulancia medicalizada, ambulancia medicalizada neonatal, ambulancia básica de salud mental, vehículo de equipo de comando en salud, vehículo ligero de salud mental y vehículos de respuesta rápida motocicletas y Cuatrimotos), así como el recurso rural equino, con disponibilidad las 24 horas al día, para que realicen la atención de pacientes adultos o pediátricos o neonatales con patología médica y/o traumática.
• Contratar la prestación del servicio de Interventora Integral para la evaluación y seguimiento de las obligaciones contractuales pactadas con los operadores  del Programa Atención Prehospitalaria.
• Contratar la prestación del  servicio de salud de atención de la línea telefónica de emergencias, de la red de  Hospitales y red de emergencias distrital, área de referencia y contrarreferencia,  línea de salud mental y otras líneas de la  Dirección de Urgencias y Emergencias en Salud, como parte del Sistema de Emergencia Médicas.
• Adquirir elementos para la Dirección de Urgencias y Emergencias en Salud  con el fin de fortalecer la capacidad de respuesta del sector salud ante situaciones de emergencias y desastres que afecten el Distrito Capital. 
• Adquisición de componentes de radiocomunicaciones y tecnología de la información para  la migración, actualización y control  del  Sistema de  Radiocomunicaciones del Sistema  de Emergencias Medicas Distrital . (Tercera Fase)
• Adquisición  de tres (3) vehículos para la  atención de emergencias, con  el  fin de fortalecer la capacidad de respuesta  de la Dirección Urgencias y Emergencias en Salud. 
• Apoyo logístico para el desarrollo de los programas de capacitación para el fortalecimiento de las competencias de los actores del Sistema de Emergencias Medicas:
• Fortalecer la capacidad de respuesta ante emergencias con multiples victimas (equipamento y logistica)  de la Dirección Urgencias y Emergencias en Salud. 
• Realizar el CONGRESO  DEL SISTEMA DE EMERGENCIAS MEDICAS garantizando el apoyo logistico.
• Contratar los servicios de consultoría o cooperación para el desarrollo del nuevo modelo del operación del Programa APH
• Fortalecer los procesos de  Investigación en el desarrollo del Sistema de Emergencias Medicas para evaluar la eficiencia del programa de APH
• Fortalecer el desarrollo informático del Sistema de Emergencias Medicas para la interoperatividad  de los sistemas de información  y radiocomunicaciones de la Dirección de Urgencias y Emergencias en Salud .
• Apoyo logístico para los eventos garantizando la autonomía de los equipos de respuesta extramurales de la Dirección Urgencias y Emergencias en Salud. 
• Prestación de servicios del sistema de comunicaciones AVANTEL para fortalecer y garantizar el sistema de respuestas de urgencias, emergencias y desastres en el Distrito Capital. 
Contratar  la prestación del servicio de monitoreo, seguimiento y gestión de la unidades móviles retenidas por camilla en los servicios de urgencias, mejorando la disponibilidad  del Programa Atención Prehospitalaria
</t>
  </si>
  <si>
    <t xml:space="preserve">Durante el primer bimestre se mantiene el desarrollo del 55 % de los subsistemas de Sistema de Emergencias Medicas con logro en: 
LOGROS POR SUBSISTEMAS: 
1. SUBSISTEMA COMUNICACIONES
El funcionamiento del 73% del Sistema de Radiocomunicaciones está dado por la sumatoria de los porcentajes de: Funcionamiento de Consolas (15%) + Funcionamiento de Centros de Control (24%)+Funcionamiento de Sitios de Repetición (20%) +Cobertura (14%)  
2. SUBSISTEMA DE TRANSPORTE
Vinculación para la prestación del servicio del  Programa APH  a corte  de febrero de 2015 de la siguiente manera. 
*Total de recursos  contratados 126 vehículos de emergencia y seis equinos.
3. SUBSISTEMA DE INFORMACIÓN 
Se cuenta con la Sala Situacional de Urgencias, la cual permite la generación y análisis de la información del Programa Atención Prehospitalaria.
4. SUBSISTEMA DE CALIDAD
Se ha logrado  en el marco del seguimiento a la calidad  de la prestación del servicio el seguimiento al 100 %  de los contratos establecidos con La Dirección Centro Regulador de Urgencias y Emergencias en cuanto a la prestación de la Atención Prehospitalaria (vehículos, personal, control a la afiliación al Sistema General de Seguridad Social, etc.)  .
Se cuenta con el monitoreo y seguimiento a la calidad de la prestación de servicio del Centro Operativo, al procedimiento Regulación de la Urgencia Médica. 
5. SUBSISTEMA PROMOCIÓN, PREVENCIÓN Y PARTICIPACIÓN CIUDADANA
Desde el área de fortalecimiento de las competencias durante el  2015, se ha realizado capacitación en temas relacionados con la preparación y respuesta ante situaciones de  urgencias y emergencias se contó con la participación de un total de 644 personas de la comunidad y el sector salud. 
6. SUBSISTEMA DE PRESTACION DE SERVICIOS 
Atención en el primer bimestre de 2015 en el Centro Operativo del Centro Regulador de Urgencias y Emergencias de 122.396 llamadas, con despacho al sitio del incidente de 34.389 incidentes.
7. SUBSISTEMAS DE GESTION DEL RIESGO
Se realizó la articulación Intersectorial en la preparación y respuesta del Plan de Contingencia Día Sin Carro. 
8. SUBSISTEMA DE INVESTIGACIÓN Y COOPERACIÓN
Durante el mes de enero  se establece las líneas de acción para la vigencia que incluye:
1, Realización del Encuentro  Nacional del SEM 
2, La realización de un convenio para el desarrollo de procesos de investigación para el fortalecimiento del SEM. 
PROYECTOS DE INVESTIGACIONES 
 “El proyecto Factores de Riesgo para Mortalidad Temprana Post Síndrome Coronario Agudo” el cual se va a trabajar con el Instituto de Medicina Legal y Hospital Cardio Infantil
9. SUBSISTEMA ADMINISTRACIÓN DEL SISTEMA DE EMERGENCIAS MEDICAS
Planeación de las acciones a realizar durante la vigencia con la defincion de las siguientes lineas de acción: 
• Contratar la prestación de servicios de salud de Atención Prehospitalaria, en unidades móviles (ambulancia básica, ambulancia medicalizada, ambulancia medicalizada neonatal, ambulancia básica de salud mental, vehiculo de equipo de comando en salud, vehículo ligero de salud mental y vehículos de respuesta rápida motocicletas y cuatrimotos), así como el recurso rural equino, con disponibilidad las 24 horas al día, para que realicen la atención de pacientes adultos o pediátricos o neonatales con patología médica y/o traumática.
• Contratar la prestación del servicio de Interventoria Integral para la evaluación y seguimiento de las obligaciones contractuales pactadas con los operadores  del Programa Atención Prehospitalaria.
• Contratar la prestación del  servicio de salud de atención de la línea telefónica de emergencias, de la red de  Hospitales y red de emergencias distrital, área de referencia y contrarreferencia,  línea de salud mental y otras líneas de la  Dirección de Urgencias y Emergencias en Salud, como parte del Sistema de Emergencia Médicas.
• Adquirir elementos para la Dirección de Urgencias y Emergencias en Salud  con el fin de fortalecer la capacidad de respuesta del sector salud ante situaciones de emergencias y desastres que afecten el Distrito Capital. 
• Adquisición de componentes de radiocomunicaciones y tecnologia de la información para  la migración, actualizacion y control  del  Sistema de  Radiocomunicaciones del Sistema  de Emergencias Medicas Distrital . (Tercera Fase)
• Adquisición  de tres (3) vehiculos para la  atencion de emergencias, con  el  fin de fortalecer la capacidad de respuesta  de la Dirección Urgencias y Emergencias en Salud. 
• Apoyo logístico para el desarrollo de los programas de capacitación para el fortalecimiento de las competencias de los actores del Sistema de Emergencias Medicas:
• Fortalecer la capacidad de respuesta ante emergencias con multiples victimas (equipamento y logistica)  de la Dirección Urgencias y Emergencias en Salud. 
• Realizar el CONGRESO  DEL SISTEMA DE EMERGENCIAS MEDICAS garantizando el apoyo logistico.
• Contratar los servicios de consultoria o cooperación para el desarrollo del nuevo modelo del operación del Programa APH
• Fortalecer los procesos de  Investigacion en el desarrollo del Sistema de Emergencias Medicas para evaluar la eficiencia del programa de APH
• Fortalecer el desarrollo informatico del Sistema de Emergencias Medicas para la interoperatividad  de los sistemas de informacion  y radiocomunicaciones de la Dirección de Urgencias y Emergencias en Salud .
• Apoyo logístico para los eventos garantizando la autonomía de los equipos de respuesta extramurales de la Dirección Urgencias y Emergencias en Salud. 
• Prestación de servicios del sistema de comunicaciones AVANTEL para fortalecer y garantizar el sistema de respuestas de urgencias, emergencias y desastres en el Distrito Capital. 
Contratar  la prestación del servicio de monitoreo, seguimiento y gestión de la unidades móviles retenidas por camilla en los servicios de urgencias, mejorando la disponibilidad  del Programa Atención Prehospitalaria
10. RECTORÍA DEL SISTEMA DE EMERGENCIAS MÉDICAS
Construcción del Nuevo Modelo de Operación del Programa Atención Prehospitalaria.
</t>
  </si>
  <si>
    <t xml:space="preserve">De acuerdo con lo establecido a nivel nacional en el Resolución 1220 de 2010 ,  la Ley 1498 de 2011 y los modelos  internacional  del Sistema de Emergencias Medicas  se mantiene  el desarrollo de los subsistemas del SEM con un cumplimiento del  55% con las siguientes acciones por subsistema:  
1. Administración, gestión y dirección, el cual realiza la acciones de administración de recursos asignados al Sistema de Emergencias Medicas. 
2. Prestación de servicios, con la articulación del Programa Atención Prehospitalaria y los servicios de urgencias. 
3. Gestión del Riesgo, desarrollando acciones para la prevención, preparación y rehabilitación en situaciones de emergencias y desastres. 
4. Educación,  cooperación, con el fomento de los programas de fortalecimiento de las competencias de los ciudadanos y personal del sector salud que labora en los servicios de urgencias y Programa APH con una cobertura de 644 personas en los módulos del área de fortalecimiento.
5. Rectoría, con el trabajo participativo para la construcción del Nuevo Modelo del Programa APH.  
6. Comunicaciones, a través de la red de radiocomunicaciones distrital de la SDS. 
7. Transporte: con la red de transporte del Programa Atención Prehospitalaria en la actualidad se cuenta con 126  recursos móviles y 6 equinos en el Programa APH para una cobertura del 100% de las localidades de la ciudad incluyendo la localidad de sumapaz con el programa respuesta rural equina. 
8. Vigilancia Epidemiológica: el seguimiento epidemiológico del comportamiento del estado salud enfermedad de la urgencia, permite priorizar las temáticas en las Clínicas de Atención para el personal del Centro operativo además de la elaboración del Boletín Epidemiológico y el seguimiento al comportamiento de las patologías más relevantes.  Estos hallazgos también han permitido el ajuste en las temáticas de los cursos de capacitación  del Área de Fortalecimiento de las Competencias del Talento Humano.  
9. Calidad, a través de la vigilancia al cumplimiento de los atributos de calidad del Programa APH  como oportunidad, seguridad y pertinencia. Desarrollando acciones para el mejoramiento continuo en la Atención Prehospitalaria APH durante la verificación de los recursos  con la emisión de conceptos necesidad de medidas correctivas y/o preventivas,  que posteriormente a través del seguimiento permiten ver si estas recomendaciones fueron solucionadas o están en proceso de solución.
</t>
  </si>
  <si>
    <t xml:space="preserve">Durante el primer bimestre se realizo : 
Se realizo un trabajo articulado durante el primer bimestre de la vigencia , con el proposito de de ALINEAR LA PROPUESTA DE IMPLEMENTACIÓN DE LAS  19 SUBZONAS CON EL MODELO DE OPERACIÓN </t>
  </si>
  <si>
    <t xml:space="preserve">ALINEACION DE LA PROPUESTA DE IMPLEMENTACIÓN DE LAS  19 SUBZONAS CON EL MODELO DE OPERACIÓN 
Propuesta de distribución de los vehículos de emergencia por zona.
Se establecen 8 zonas que incluyen las 20 subzonas (El Aumento del número de subzonas se da al determinar que deben estar confomadas por las areas urbanas y rurales, siendo estas representadas por las veinte localidades, las cuales se fusionan en 8 zonas):
Zona No 1: Incluye las subzonas I Usaquén y  II Chapinero; el número de unidades móviles asignado es de doce (12) TAB, tres (3) TAM  (una de ellas de Salud Mental) dos (2) VRR, un (1) Equipo de Comando en Salud para un total de 18 vehículos. (Hay que tener en cuenta las unidades móviles 4 x 4).
Zona No 2: Incluye la subzona IV San Cristóbal y la XVII Candelaria, se asignan ocho (8) TAB y  dos (2) TAM para un total de diez (10) vehículos. (Tener en cuenta las unidades móviles 4 x 4).
Zona No 3: Abarca la subzona V de Usme y la Subzona XX Sumapaz; incluye ocho (8) TAB, dos (2) TAM, dos (2) VRR tipo cuatrimotos y un (1) Equipo Ligero de salud mental para un total de trece (13) vehículos. (Tener en cuenta las unidades móviles 4 x 4).
Zona No 4: Corresponde  a subzona VII de Bosa y subzona XIX Ciudad Bolívar; se le asignarán veinte (20) TAB, seis (6) TAM, de ellas una de salud Mental para un total de veinte y seis (26) vehículos. (Tener en cuenta las unidades móviles 4 x 4).
Zona No 5: Incluye a las subzonas III Santa Fé, subzona XII Barrios Unidos y la subzona XIII de Teusaquillo; asignadas se encuentran diez (10) TAB y dos (2) TAM para un grueso de doce (12) vehículos.
Zona No 6: Contiene a las subzonas VI Tunjuelito, subzona XIV los Mártires, subzona XV Antonio Nariño y  subzona XVIII Rafael Uribe Uribe; incluye diez y seis (16) TAB, cuatro (4) TAM y un (1) Equipo Ligero de Salud Mental para un total de veinte y un (21) vehículos. (Tener en cuenta las unidades móviles 4 x 4).
Zona No 7: Incluye a las subzonas VIII Kennedy, subzona IX Fontibón y subzona XVI Puente Aranda; asignadas se encuentran treinta y un (31) TAB, seis TAM, de ellas un Equipo Ligero de salud mental, Un ¡) VRR y dos Equipos de Comando en Salud ( Uno en la subzona VIII de Kennedy y el otro en la subzona de Puente Aranda en el Centro Distrital de Salud).
Zona No 8: Incluye las subzonas X de Engativa y la subzona XI de Suba; incluye treinta (30) TAB, diez (10) TAM incluyendo una de salud mental, dos (2) VRR y un (1) Equipo Ligero de Salud Mental
En estas ocho (8)  zonas se encuentran asignados 162 recursos móviles aún cuando en la práctica solo se han incorporado un promedio de ciento treinta (130) ofertados por los hospitales, por medio de ellos y empresas privadas correspondientes a ambulancias medicalizadas, básicas, básicas de Salud Mental, neonatales, Vehículos de Respuesta Rápida y Equipo de Comando en Salud, teniendo en cuenta que las tres móviles, seis (6) cuadrúpedos (caballos)  y dos cuatrimotos restantes se encuentran en la zona APH Sumapaz en la región rural.
A la fecha de realización de este proyecto se estaba perfeccionando el nuevo contrato con las empresas sociales del estado que ofertarían un número menor de las necesarias de manera inicial pero en la medida que vayan ingresando al Programa se reasignarían los vehículos con el ánimo de fortalecer la capacidad de respuesta en tres subzonas correspondientes a Ciudad Bolívar, San Cristóbal y Bosa.
Es por ello, que generando una nueva propuesta de modelo de operación que plantea dividir la ciudad en ocho (8) zonas con diez y nueve subzonas con el número de unidades móviles asignado total de ciento ochenta y tres (183) formulado de la siguiente manera, identificando la necesidad del acompañamiento del desarrollo tecnológico correspondiente en cuanto a radiocomunicaciones, sistemas de localización de vehículos, telemedicina, gestión integral del modelo y adecuación de la infraestructura física del Centro Operativo de la Dirección entre otros
En esa distribución de unidades móviles, es necesario tener en cuenta  la ampliación a tres vehículos de Equipos de Comando en Salud que se sugiere se distribuyan de manera longitudinal, teniendo uno de ellos como base la Zona No 1, subzona I (Usaquén), otra unidad móvil en la zona No 7, subzona XVI (Puente Aranda) y el último en la zona No 7, subzona VIII (Kennedy).
Con respecto a los Vehículos de Respuesta Rápida (cuatrimotos y motocicletas), las primeras –dos -2- deben estar para su desempeño localizadas en la zona No 3 subzona X( Sumapaz) y las motocicletas por norma ( Acuerdo 234 de 2008 del Honorable Concejo Distrital) deben estar distribuidas en los Portales de Transmilenio y corresponderían a la zona No 8 subzonas X (Engativá) y  XI (Suba), zona No 4, subzona VII (Bosa) , zona No 1 , subzona I (Usaquén)  y zona No 7, subzona  VIII (Kennedy)
Ahora bien, con el ánimo de propender por una mejor respuesta para la salud mental, se considera la necesidad de colocar en operación tres (3) TAM  en Salud Mental (Resolución 2003 de 2014), distribuidas así: una móvil en la zona No1 subzona I (Usaquén) , la siguiente en la zona No 4 subzona VII (Bosa)  y la última en la zona 7 subzona VIII (Kennedy), adicionalmente se debe considerar la puesta en operación de los denominados Equipos Ligeros en Salud Mental ( Vehículos operacionales 4 x 2 o 4 x 4 que no realizan traslados, pero si atenciones de urgencias y/o triage de las solicitudes  en Salud Mental) que se distribuirían en congruencia con los anteriores  de la siguiente manera: un vehículo en la zona No 3 subzona V (Usme), el siguiente en la zona No 6 subzona XV (Antonio Nariño) y el último en la zona No 8 subzona X (Engativa).
</t>
  </si>
  <si>
    <t xml:space="preserve">Se cuenta con la implementación de 4 zonas: Norte 1, Norte 2,  y Sur 1, Sur 2, de la siguiente manera: 
 *El norte se encuentra dividido del sur por la calle primera,
-El norte uno y el norte dos se divide por la Calle 80,
*El sur 1 y el sur 2 se encuentra limitado por la Avenida Boyaca. 
 En estas cuatro zonas se ubica una subzona de acuerdo al uso de comunicaciones.
Es importante aclarar que estas zonas cambiaran a zonas A,B,C,D y Sumapaz  al 2016.
</t>
  </si>
  <si>
    <t xml:space="preserve">TRANSPORTE
Para dar continuidad a la prestación de servicios de salud de la Atención Prehospitalaria, se conto en el mes de ENERO Y FEBRERO DE 2015 con 126 vehículos de emergencia y 6 equinos, vinculados al programa con las Empresas Sociales del Estado.
Ambulancias básicas: 100
Ambulancias medicalizadas: 16
 Ambulancias medicalizadas neonatal: 3
Vehículo de respuesta rápida; 5
Cuatrimotos: 2
Del total de ambulancias el 82% corresponde a ESE y el 18% a instituciones privadas, siendo estas últimas diecinueves (19) unidades básicas, y tres (3) medicalizadas. 
Se dio trámite para la continuidad de los contratos interadministrativos para la prestación del servicio de atención prehospitalaria con los hospitales  Santa Clara, Suba, Vista Hermosa, Rafael Uribe. 
ADQUISICIÓN DE LAS AMBULANCIAS EN LA VIGENCIA 2014
En el primer bimestre se continúa en la controversia del contrato 048-2014, por lo cual no se ha realizado la entrega por parte de Los Coche.
CAPACITACIÓN AL PERSONAL APH:
Se realizo la jornada de inducción a las tripulaciones del Programa APH con asistencia de 70 participantes
SEGURIDAD DEL PACIENTE 
Se finaliza la construcción de la Política de Seguridad del Paciente, la cual contempla Barreras de protección como medicamentos seguros, traslado seguro, seguridad vial, regulación medica segura, con sus respectivos componentes, así mismo se definió los eventos adversos y acciones inseguras  del atención Prehospitalaria más frecuentes en el Programa 
CENTRO REGULADOR DE URGENCIAS Y EMERGENCIAS 
Atención en el primer bimestre de 2015 en el Centro Operativo del Centro Regulador de Urgencias y Emergencias de 122.396 llamadas, con despacho al sitio del incidente de 34.389 incidentes. 
Del total de llamadas de incidentes sin despachos (88.007), el 60% corresponde a duplicados, el 24% atendidos sin traslado, 13% cancelado y %  traslado por otro. 
Con relación  al número de incidentes críticos atendidos/Número total de incidentes, que permite determinar el porcentaje de pacientes críticos atendidos  mensualmente, se  reportó el siguiente resultado para 
*Enero: 9.053 correspondiente al 85%
*Febrero: 8.673 correspondiente al 82%
Frente a las situaciones tipificadas como emergencia  (accidentes con múltiples victimas más de cinco)  se dio respuesta a 54 incidentes con atención de 346 pacientes, el más frecuente fuero en su orden: l 38% corresponde accidentes de tránsito e intoxicaciones, el 25% eventos con materiales peligrosos. 
Frente a la ubicación por referencia de la urgencia  se tramitaron 248 solicitudes, de las cuales 28 corresponde a Maternas, 134 a prioridad alta, 85 a prioridad media, 1 a prioridad baja, con ubicación oportuna  (antes de seis horas) para maternas  del 93% y pacientes prioridad alta 96% 
GESTION OPERATIVA
CLINICAS DE ATENCION:  
- Se realizo en el mes de enero Clínica de Atención donde se trató el tema de incidentes 617 - sintomas gastrointestinales. A dicha actividad asistió el 70% del personal del Centro Operativo equivalente a 82 personas de los diferentes perfiles tanto del personal de planta de la SDS como el personal vinculado a través del Contrato 144-2013.
- El dia 25 de febrero de 2015, se lleva a cabo la Clínica de Atención donde se trató el tema de responsabilidad médico legal y cadena de custodia, la cual fue realizada por el Dr. Jose Octaviano Barrera
CURSO DE LINEA DE EMERGENCIAS 123: 
• Revisión en el mes de enero de la estructuración del programa. 
• Durante el mes de febrero de 2015, se realizó el Curso Taller Linea de Emergencias
EJECUCIÓN  DEL CONTRATO 144 DE 2013 CON LA ESE LA VICTORIA,
Durante el mes de enero, ingresaron a trabajar en el Centro Operativo seis (6) personas, de los cuales dos (2) son Técnico Auxiliar en Regulación Médica – TARM, dos (2) Gestores de Información y dos (2) Médicos Reguladores. De igual manera, se presentaron siete (7) retiros de personas, tres (3) de ellos son Médicos Reguladores, tres (3) Técnicos Auxiliares en Regulación Médica – TARM y un (1) Enfermero.
RECEPCION DE PACIENTES EN LOS SERVICIOS DE URGENCIAS 
Durante el periodo se realizo la gestión de liberación de camillas por parte del equipo gestor de transporte con intervención en 247 casos donde las ambulancias estaban retenidas en los servicios de urgencias.
</t>
  </si>
  <si>
    <t xml:space="preserve">Para dar continuidad a la prestación de servicios de salud de la Atención Prehospitalaria, se conto en el mes de ENERO y FEBRERO 2015 con 126 vehículos de emergencia y 6 equinos, vinculados al programa con las Empresas Sociales del Estado.
Se dio trámite para la continuidad de los contratos interadministrativos para la prestación del servicio de atención prehospitalaria con los hospitales  Santa Clara, Suba, Vista Hermosa, Rafael Uribe. 
La Dirección Centro Regulador de Urgencias y Emergencias, frente a la operatividad de las unidades móviles vinculadas al Programa de Atención Prehospitalaria, realiza seguimiento a las horas fuera de servicio con el fin de establecer de manera conjunta con las empresas sociales del estado acciones de tratamiento en aras de garantizar la operatividad en el programa. Así mismo, dicho seguimiento apoya el descuento mensual de las horas fuera de servicio de las unidades móviles que no prestaron servicios por diferentes causas. Durante  enero 2015 se puedo evidenciar un total de 12.158  horas  fuera de servicio por diferentes causas, como se describe
1. Aprovisionamiento
2. Comunicaciones
3. Desinfección
4. Hallazgos después de revisión
5. Mantenimiento correctivo de la unidad móvil y/o equipos
6. Mantenimiento Preventivo
7. Recurso Humano
8. Trámites Administrativos
Se ha logrado  en el marco del seguimiento a la calidad  de la prestación del servicio el seguimiento al 100 %  de los contratos establecidos con la Dirección Centro Regulador de Urgencias y Emergencias en cuanto a la prestación de la Atención Prehospitalaria (vehículos, personal, control a la afiliación al Sistema General de Seguridad Social, etc.)  
ADQUISICION DE AMBULANCIAS       
En el primer bimestre se continúa en la controversia del contrato 048-2014, por lo cual no se ha realizado la entrega por parte de Los Coche.
SEGURIDAD DEL PACIENTE:
Construcción de la Política de seguridad del paciente:  
“Minimizar los riesgos en la atención prehospitalaria, aplicando como principio el tiempo, lugar y procedimiento adecuado logrando atención segura”.
</t>
  </si>
  <si>
    <t xml:space="preserve">Atención en el primer bimestre de 2015 en el Centro Operativo del Centro Regulador de Urgencias y Emergencias de 122.396 llamadas, con despacho al sitio del incidente de 34.389 incidentes. 
Del total de llamadas de incidentes sin despachos (88.007), el 60% corresponde a duplicados, el 24% atendido sin traslado, 13% cancelado y %  traslado por otro. 
Con relación  al número de incidentes críticos atendidos/Número total de incidentes, que permite determinar el porcentaje de pacientes críticos atendidos  mensualmente, se  reportó el siguiente resultado para 
*Enero: 9.053 correspondiente al 85%
*Febrero: 8.673 correspondiente al 82%
Durante el periodo enero a febrero  se realizaron atenciones por el Programa de Atencion Prehospitalaria reportados por las empresa sociales del estado de 21.647, tipificadas  de la siguiente manera: 
Enfermedad Común: 12.130  equivalente a 56%
 Salud Mental  : 468  equivalente a 2%
 Accidente de Transito  : 4.515  equivalente a 21%
 Accidente Vía Pública  : 1.021  equivalente a 5%
 Patologia Ginecologica : 290  equivalente a 1%
 Accidente Casero  : 866  equivalente a 4%
 Trauma por Violencia  : 342  equivalente a 2%
 Accidente de Trabajo  :  255  equivalente a 1%
 Violencia Sexual  :  35  equivalente a 0%
 Evento Catastrofico  :  38  equivalente a 0%
 Violencia Intrafamiliar  :  61  equivalente a 0%
 Sin dato  :  1.626  equivalente a 8%
Total general  :  21.647  equivalente a 100%
Frente a las situaciones tipificadas como emergencia  (accidentes con múltiples victimas mas de cinco)  se dio respuesta a 54 incidentes con atención de 346 pacientes, las más frecuentes fuero en su orden: l 38% corresponde accidentes de tránsito e intoxicaciones, el 25% eventos con materiales peligrosos. 
Frente a la ubicación por referencia de la urgencia  se tramitaron 248 solicitudes, de las cuales 28 corresponde a Maternas, 134 a prioridad alta, 85 a prioridad media, 1 a prioridad baja, con ubicación oportuna  (antes de seis horas) para maternas  del 93% y pacientes prioridad alta 96% 
</t>
  </si>
  <si>
    <r>
      <t xml:space="preserve">Dentro las dificultades presentadas para contar con el  ideal de recurso moviles se encuentra: 
1,  La no oferta de las empresas sociales del estado La Victoria y Vista Hermosa del 100% de las ambulancias, limitandose exclusivamente a las ambulancias propias. 
2, El tramite administrativo de nueva contratación dado la finalizacion de los contratos de APH.
3, Esta pendiente la legalizacion de los contratos H. Suba, H. Santa Clara, h. Rafael Uribe, H. Vista Hermosa.
Accidentalidad de 24 unidades móviles durante el primer bimestre de 2014, generando tiempos de no disponibilidad para el programa 
Durante el periodo el tiempo de retención de camillas fue de 35.404 horas donde las unidades móviles quedaron sin camilla por estar en el servicio de urgencia.
No se cuenta en el momento con estrategia para la liberacion de camillas en los servicios de urgencias.
</t>
    </r>
    <r>
      <rPr>
        <sz val="8"/>
        <rFont val="Calibri"/>
        <family val="2"/>
      </rPr>
      <t xml:space="preserve">
</t>
    </r>
  </si>
  <si>
    <t xml:space="preserve">PLANES DE PRIMEROS AUXILIOS PARA AGLOMERACIONES DE PUBLICO 
Durante el primer bimestre se realizo la evaluación de 97 Planes de Primeros Auxilios para eventos de aglomeraciones de público, con la siguiente participación porcentual  22% corresponde a teatros, el 16% a espectáculos, el 12% a partidos y conciertos, 37% otros. 
1. LIGA AGUILA I SEMESTRE 2015
2. CONCIERTO DE SUR A NORTE
3. PRIMERA TEMPORADA DE CONCIERTOS
4. FOO FIGHTERS
5. PARTIDOS LIGA AGUILA I 2015 INDEPENDIENTE SANTAFE
6. 17 FRONTERAS
7. LIGA AGUILA I SEMESTRE 2015
8. FOO FIGHTERS
9. TEMPORADA OCASIONAL TEATRO COLON
10. PRINCIPE AZUL SE BUSCA SAPOS ABSTENERSE
11. OPERA DE PEKIN DE TIANJIN
12. VUELVE  JORGE DREXLER 
13. EL PRINCIPITO
14. BOGOTA SE VISTE DE CARNAVAL
15. BOGOTA SE VISTE DE CARNAVAL
16. TEMPORADA DE EVENTOS PRIVADOS ARTISTICOS Y CULTURALES
17. CAJA DE COMPENSACION FAMILIAR CAFAM
18. BANQUETE ANTROPOFAGICO
19. JAVIER CAMARENA Y LOS GRANDES DE LA LIRICA
20. JAVIER CAMARENA Y LOS GRANDES DE LA LIRICA
21. CONCIERTO HOMENAJE MAESTRO HECTOR OCHOA
22. CONCIERTO 7 ANIVERSARIO TEATRO GALERIAS CAFAM
23. LUZ CASAL EN CONCIERTO 
24. COLECTIVO MUKASHI  MUKASHI PACAMAMBO
25. PRIMERA TEMPORADA DE CONCIERTOS
26. CONVENCION NACIONAL AMWAY 2015
27. FERIA FIDI 2015
28. CIRCO HERMANOS GASCA 
29. EVENTO HUMORISTICO
30. EXTRAVAGANZA HERBALIFE BOGOTA 
31. LAS BOTAS DEL TIO MANUEL
32. COPA LIBERTADORES 2015
33. LAS BOTAS DEL TIO MANUEL
34. FERIA ARTESANAL Y PRESENTACIONES VOLUNTARIAS
35. EXTRAVAGANZA HERBALIFE BOGOTA 
36. LUNADA ATLETICA
37. INDEPENDIENTE SANTA FE VS ATLETICO NACIONAL
38. CONCIERTO DE GALA LANZAMIENTO 29 FESTIVAL NACIONAL DE LA MUSICA COLOMBIANA
39. EL GATO CON BOTAS
40. SEMINARIO VIDA Y OBRA DE WOFGANG AMADEUS MOZART
41. DISCO AIRES DE LA MONTAÑA
42. LA ESQUINA DESPLAZADA
43. CONVENCION NACIONAL AMWAY 2015
44. COPA AGUILA I 2015 Y AMISTOSOS 2015 LA EQUIDAD
45. LIGA AGUILA I Y AMISTOSOS MILLONARIOS FC
46. COPA AGUILA I 2015 Y AMISTOSOS 2015 LA EQUIDAD SEGUROS SA
47. COPA AGUILA 2015 AMISTOSOS MILLONARIOS FC
48. MINICARPA CULTURAL MEXICAN CIRCUS BARRIO ATAYALA 
49. GLAMOUR TANGO: EL TANGO HECHO MUJER 
50. BIG EVENT ORIFLAME BOGOTA
51. AÑOS MARAVILLOSOS 
52. CORTEO CIRCO DEL SOL
53. CARRERA VERDE 10 K 
54. FERIA ARTESANAL Y PRESENTACIONES VOLUNTARIAS
Eventos del mes de febrero de 2015
1. TEATRO NEGRO DE PRAGA - LAS AVENTURAS DE FAUSTO
2. CONVENCION BBVA
3. CLASICAS DEL AMOR
4. TELETON 2015
5. CORTEO - CIRCO DEL SOL 
6. BOGOTA FUTBOL CLUB VS AMERICA
7. RINGO STARR Y SU ALL STAR BAND
8. MANUEL JOSE SINFONICO YO ME LLAMO JOSE JOSE
9. TORNEO AGUILA 2015 AMERICA DE CALI 
10. PROGRAMACION HABITUAL 1695 PAX 
11. CONCIERTOS ORQUESTA FILARMONICA DE BOGOTA Y COMPENSAR
12. PRINCIPE AZUL SE BUSCA SAPOS ABSTENERSE 
13. DIA DE LA MUJER CON HASSAM
14. 100 MIL NIÑOS AL MAYOR 
15. FESTIVAL INTERCULTURAL DE LA MUSICA DE SAN CRISTOBAL
16. LANZAMIENTO DE 48 FESTIVAL DE LA LEYENDA VALLENATA
17. FESTIVAL STEREO PICNIC 2015
18. GUERFANITOS 
19. CARRERA RENTOUR AVIANCA
20. LOLITA TIENE UN MARIACHI
21. CORTEO - CIRCO DEL SOL 
22. BALLET CLASICO DE UKRANIA
23. PAL CENTRO PA DENTRO 
24. MAELO RUIZ EN CONCIERTO 
25. I ESCALAFON NACIONAL CATEGORIA ABSOLUTO
26. DIA DE LOS AMIGOS POKER
27. COMPARSAS ALEGORICAS AL CARNAVAL DE BARRANQUILLA
28. AUTORRETRATO 
29. DIA COMUN RUU
30. DIA DE CAMPO MANU CHAO Y LA VENTURA
31. A PURO TANGO 
32. ASAMBLEA GENERAL DE ACCIONISTAS ECOPETROL 2015
33. FERIA DEL AUTOMOVIL DE COMPENSAR 2015
34. A PURO TANGO 
35. MUJERZZOLLA 
36. A PURO TANGO 
37. CENTRO COMERCIAL EL RETIRO
38. MINI CARPA CULTURAL BARRIO EL PARAISO 
39. PROGRAMACION TEATRO MUNICIPAL JORGE ELIECER GAITAN
40. MINICARPA CULTURAL MEXICAN CIRCUS BARRIO LOS PATIOS
41. ENCUENTRO DE COMPARSAS ESTUDIANTILES SED
42. LA NOVICIA REBELDE
43. CARRERA ATLETICA ENERGIZER NIGHT RACE
PUESTO COMANDO DE INCIDENTES
ASISTENCIA A 39 PUESTOS DE MANDO UNIFICADOS DURANTE EL PERIODO. 
Planeación e implementación del Plan de Contingencia Dia Sin Carro: Contar con talento humano disponible, los recursos técnicos y logísticos suficientes para la atención de las emergencias en el campo de la salud y los eventos especiales que se generen con ocasión de la jornada  “DIA SIN CARRO”.
PLANES DE PREPARCION Y RESPUESTA
Planeación e implementación del Plan de Contingencia Dia Sin Carro: Contar con talento humano disponible, los recursos técnicos y logísticos suficientes para la atención de las emergencias en el campo de la salud y los eventos especiales que se generen con ocasión de la jornada  “DIA SIN CARRO”.
</t>
  </si>
  <si>
    <t xml:space="preserve">AGLOMERACIONES DE PÚBLICO 
Planes de Primeros Auxilios de Aglomeraciones de Publico 
Durante el 2015  se ha realizado la revisión de 97Planes de Primeros Auxilios de eventos de aglomeraciones radicados por los operadores y organizadores de los eventos.
ASISTENCIA A PMU:
Durante el 2015  se ha realizado  asistencia a 39 Puestos de Mando Unificado (PMU) de eventos de Aglomeraciones de Público de los eventos de mayor complejidad, donde se realiza la articulación con los delegados de las entidades que conforman el Sistema de Prevención y Atención de Emergencias Distrital, como la FOPAE actualmente Instituto Distrital de Gestión del Riesgo y Cambio Climático, Bomberos, Movilidad, Policía, Alcaldía Mayor,  entre otros, estableciendo las medidas necesarias de prevención y respuesta, de los cuales el  51% corresponde a PMU previos al evento y 49% durante el evento, durante la coordinación de los puestos de mando unificado en articulación con los operadores de salud se realizo la atención de 586 paciente con traslado de 17 a centros asistenciales. 
PLANES DEL SECTOR SALUD  DE ORDEN DISTRITAL 
De enero a febrero se realizó la actualización e implementación de un (1), para la preparación del sector salud frente a situaciones de urgencias y emergencias de acuerdo con la programación anual:
 1. Plan de Contingencia Día Sin Carro: implementado durante la jornada Día Sin Carro, con la preparación del sector salud para dar respuesta a situaciones de emergencias en el Distrito, contando con talento humano disponible, los recursos técnicos y logísticos suficientes para la atención de las emergencias en el campo de la salud y los eventos especiales que se generen con ocasión de la jornada.
</t>
  </si>
  <si>
    <t xml:space="preserve">
El trabajo conjunto con el Sistema Distrital de Atención de Emergencias  a través de la actualización e implementación conjunta (1) Plan de Preparación  y Respuesta del Sector Salud, como son: 1. Plan Día Sin Carro.
Los planes antes mencionados desde la perspectiva del sector salud, permiten generar acciones de coordinación al interior de la Secretaria Distrital de Salud para el desarrollo de las fases de preparación y respuesta ante eventos  aglomeraciones de público, eventos de interés en salud pública y emergencias.
 Durante el año 2015 se realizó la revisión del 100% equivalente a  97 Planes de Aglomeraciones radicados ante la SDS y/o en el  Sistema Único de Gestión en  Aglomeraciones  lo cual permitió prevenir o mitigar los riesgos en las aglomeraciones de público según la complejidad, articulando dicha gestión con el Fondo de Prevención y Atención de Emergencias.   Así mismo preparar al sector salud frente a situaciones de urgencias y emergencias ocurridas en dichas aglomeraciones.
En lo que respecta a la asistencia a Puestos de mando Unificado se ha asistió a un total de 39 PMU de los cuales el  51% corresponde a PMU previos al evento y 49% durante el evento,  donde se realiza la articulación con los delegados de las entidades que conforman el Sistema de Prevención y Atención de Emergencias Distrital, como la FOPAE actualmente Instituto Distrital de Gestión del Riesgo y Cambio Climático, Bomberos, Movilidad, Policía entre otros, estableciendo las medidas necesarias de prevención y respuesta
</t>
  </si>
  <si>
    <t xml:space="preserve">Se establece el Plan de trabajo para la implementación del Plan de Incidentes de Gran Magnitud definiendose: 
1, Socializacion y sensibilización del Plan de Terremoto. 
Direccion de Urgencias y Emergencias
Comité Directivo y de Gerentes 
Comité de Emergencias de la SDS
ESE - ARL con sus afiliados en articulacion con PHE
Comunidad y otros sectores 
2, Participación en el proceso de planeación, organización e implementación de Simulacros  - Simulaciones al interior de la SDS y con otros actores del SDGR. 
4, Adquisición de elementos para el fortalecimiento de la respuesta desde la subdirección de gestión del riesgo, ante situaciones de emergencia o desastre.
5. Operativización del comité de seguimiento al PIRE acorde a la nueva estructura de la SDS.
</t>
  </si>
  <si>
    <t xml:space="preserve">A la fecha, se han alcanzado los siguientes logros: 
 Se elaboró el documento " Plan Institucional de Respuesta a Emergencias" versión 2014 formalizado mediante Resolución No. 0864 de Mayo 9 de 2014 de la Secretaría Distrital de Salud,    como  herramienta para planear y coordinar  las acciones de las diferentes dependencias de la Secretaria Distrital de Salud en casos de eventos de origen Natural y/o antrópico que ocurran en el Distrito Capital y que necesiten del manejo integral. Es importante resaltar que  dicho documento  ha sido aprobado por el IDIGER  ( Instituto Distrital de Gestión del Riesgo </t>
  </si>
  <si>
    <t xml:space="preserve">Se cuenta con dos documentos oficiales, actualizados a 2014, , debidamente formalizados por la SDS, " Plan Institucional  de Respuesta a Incidentes de Gran Magnitud" y  "Estrategia  de preparación y respuesta en salud ante sismo de gran magnitud" , que incluye 11 anexos.
</t>
  </si>
  <si>
    <t>Dentro de las actividades de la meta se encuentran: 
1. El plan de contingencia para dar respuesta al Plan de Ebola generando  el desarrollo de acciones encaminadas a dar respuesta a este Plan. 
2. El cambio normativo del Sistema de Gestión de Riesgo a nivel Distrital. 
3. Alta rotación del recurso humano de los hospitales públicos  y privados y en menor grado, rotación del personal de IDIGER y Bomberos, lo cual genera reprocesos y perdidad de continuidad en las acciones.
4. Falta de espacios físicos adecuados al interior de la SDS, para realizar  mesas de trabajo y jornadas de capacitación.
No se cuenta con el personal responsable para liderar la implementación del Plan de Incidentes de Gran Magnitud</t>
  </si>
  <si>
    <t xml:space="preserve">De enero a febrero: 584 participantes 
Para el primer bimestre de 2015,  asistieron un total de 584  participantes distribuidos en los siguientes módulos básicos : 
• Primer Respondiente Básico Comunidad: 376
• Primer Respondiente Básico Salud: 77
•  Primer Respondiente en Salud Mental Comunidad: 13
• Promoción y Prevención: 118
De enero a febrero: 60 participantes 
Para el primer bimestre de 2015,  asistieron un total de 60  participantes distribuidos en los siguientes módulos avanzados : 
• Modulo Básico
o Línea de Emergencia Medicas : 36
• Modulo Gestión de Riesgo: 
o Sistema Comando Incidente: 15
• Modulo Avanzado 
o Reanimación Neonatal : 9
Durante el primer bimestre de 2015 de la Secretaria de Educación Distrital – SED asistieron al Curso de Promoción y Prevención 99 participantes de los 119 inscritos y a Primer Respondiente 118 participantes de los 119 inscritos; de la Asociación Colombia y Mañana 17 participantes de 20 inscritos, de la Universidad Gran Colombia 10 participantes de los 12 inscritos y de la Fundación Hogar de Solidaridad asistieron 12 de los 14 inscritos.
</t>
  </si>
  <si>
    <t xml:space="preserve">Durante el primer bimestre de 2015, se ha logrado la capacitación de 664 participantes, de los cuales 584 corresponden a módulos básicos y 60 a módulos avanzados. 
A continuación se presentan  la cobertura frente a participantes de los programas básico: 
• Primer Respondiente Básico Comunidad: 376
• Primer Respondiente Básico Salud: 77
•  Primer Respondiente en Salud Mental Comunidad: 13
• Promoción y Prevención: 118
En el curso de Promoción de la Salud y Prevención, se desarrollan temáticas como: patologías crónicas y respiratorias  relacionadas con urgencias,  como factores predisponentes por ejemplo a un paro cardiorespiratorio, prevención de accidentes en el hogar, la vía pública, el trabajo, prevención de intoxicaciones. Otras temas que se incluyen son la socialización de la importancia de donación de órganos y sangre como un procesos de sensibilización de la población capacitada. Las temáticas al final se relacionan con la adecuada activación del Numero Único de Seguridad y Emergencias NUSE – Línea 123.
* En el Curso Primer Respondiente Básico  con el fin de  fortalecer las competencias del personal del sector salud y comunidad en acciones de  respuesta ante situaciones de urgencia, con énfasis en el entrenamiento en Reanimación Cardiopulmonar básica y las principales patologías asociadas a esta complicación como son el Infarto Agudo de Miocardio y el Accidente Cerebrovascualr, Que Hacer y No Hacer ante algunas situaciones como hemorragias, fracturas, fiebre, entre otros temas, Sistema de Emergencias Medicas  - Línea 123 y su adecuada activación, preparación del Plan Familiar de Emergencias ante un eventual desastre en el Distrito Capital.
* En el Curso Primer Respondiente en Salud Mental   con el propósito de fortalecer las competencias del personal del sector salud y comunidad en acciones de  respuesta ante situaciones de crisis en salud mental. 
* En el Curso Primer Respondiente en Desastres   con el propósito de fortalecer las competencias del personal del sector salud y comunidad en acciones de  respuesta ante emergencias y eventuales desastres con el Plan Familiar de Emergencias. 
  MODULO BASICO: 60
• Modulo Básico
o Línea de Emergencia Medicas : 36
• Modulo Gestión de Riesgo: 
o Sistema Comando Incidente: 15
• Modulo Avanzado 
o Reanimación Neonatal : 9
* En los módulos básico, avanzado y de gestión del riesgo buscan dar respuesta a la Urgencia Medica
</t>
  </si>
  <si>
    <t xml:space="preserve">
Formación a 644  personas en los programas de fortalecimiento de las competencias para mejorar la preparación y  respuesta ante situaciones de Emergencias y Desastres.
*Modulo esencial: 584
*Personal Salud 13% (77)
*Comunidad 86% (507)
Modulo básico, gestión del riesgo y avanzado: 60
*Personal de Salud: 81 %(49)
*Comunidad 19% (11)
</t>
  </si>
  <si>
    <t>Durante el mes de enero - febrero 2015 se realizaron las siguientes actividades:  
ASESORÍA Y ASISTENCIA TÉCNICA  A LAS ESE E IPS PARA FORMULACION Y ACTUALIZACION DE SUS PHE: 
•Continuaron las jornadas  de trabajo para brindar asesoría y asistencia técnica personalizada  a las Empresas Sociales del Estado (ESE) con el fin de acompañar el proceso de  actualización de los Planes Hospitalarios de Emergencia (PHE) y formulación del plan de acción 2015   para cada uno de los hospitales.</t>
  </si>
  <si>
    <t>Durante el mes de enero - febrero 2015 se realizaron las siguientes actividades:  
ASESORÍA Y ASISTENCIA TÉCNICA  A LAS ESE E IPS PARA FORMULACION Y ACTUALIZACION DE SUS PHE: 
•Continuaron las jornadas  de trabajo para brindar asesoría y asistencia técnica personalizada  a las Empresas Sociales del Estado (ESE) con el fin de acompañar el proceso de  actualización de los Planes Hospitalarios de Emergencia (PHE) y formulación del plan de acción 2015   para   los hospitales: Santa Clara (2),  Usaquén, San Cristóbal, Sur (2),  Tunjuelito, , Simón Bolívar,</t>
  </si>
  <si>
    <t xml:space="preserve">ASESORÍA Y ASISTENCIA TÉCNICA PARA ACTUALIZACION DE PLANES DE ACCION Y DOCUMENTOS PHE:
Consolidación de la estrategia de asesoría y asistencia técnica intensiva a los hospitales, de forma tal que el porcentaje de avance al mes de diciembre  de 2014  es del 87%, con un incremento del 163% comparado con el  año 2012 y  del 24% comparado con el año 2013.
Las ESE han ajustado a la fecha sus documentos y sus respectivos planes de acción, acorde a los lineamientos de la Dirección Urgencias y Emergencias en Salud, con los siguientes resultados por institución: 
RED NORTE
 HOSPITAL SIMON BOLIVAR:94
 HOSPITAL DE ENGATIVA:87
 HOSPITAL DE SUBA:93
 HOSPITAL USAQUEN:89
 HOSPITAL CHAPINERO:75
RED CENTRO ORIENTE
HOSPITAL SANTA CLARA:93
HOSPITAL LA VICTORIA:90
HOSPITAL SAN BLAS:90
HOSPITAL CENTROORIENTE:90
HOSPITAL RAFAEL URIBE URIBE :97
HOSPITAL SAN CRISTOBAL:92
RED SUR OCCIDENTE
HOSPITAL OCCIDENTE DE KENNEDY:90
HOSPITAL BOSA II NIVEL:87
HOSPITAL DE FONTIBON:79
HOSPITAL PABLO VI BOSA:95
HOSPITAL DEL SUR:83
RED  SUR
HOSPITAL EL TUNAL:92
HOSPITAL DE MEISSEN:88
HOSPITAL TUNJUELITO:75
HOSPITAL VISTA HERMOSA:75
HOSPITAL NAZARETH:61
HOSPITAL DE USME:92
PROMEDIO DE PORCENTAJE DE CUMPLIMIENTO EN  EL DISEÑO DEL PHE :87%
Al evaluar los componentes del diseño Plan de Emergencias se obtienen los siguientes resultados de las ESE
 Organización para emergencias: 89%
 Análisis de amenazas, Vulnerabilidades y riesgos: 86%
 Preparación para la respuesta : 88%
 Capacitación, publicación y difusión del plan: 63%
 Simulaciones y simulacros: 75%
 Seguimiento y auditoría: 75%
</t>
  </si>
  <si>
    <t xml:space="preserve">Continúan presentándose situaciones de tipo administrativo  que dificultan las actividades y generan reprocesos:
*Falta de continuidad  en el proceso  de contratación de los  profesionales del grupo de gestión del riesgo.
*No disponibilidad de salones ni espacios apropiados para realizar  reuniones, mesas de trabajo o talleres con hospitales, clínicas y otros actores del sistema distrital de gestión de riesgo.
* Alta rotación del talento humano en las ESE y de los referentes de las ARL.
Algunas  ESE han tomado  medidas preventivas y correctivas ante esta situación, como es el  caso de los  hospitales  Occidente de Kennedy y el Sur, que  fortalecieron sus equipos de trabajo, integrando funcionarios de varias dependencias, alcanzando gran avance en sus respectivos documentos.   
</t>
  </si>
  <si>
    <t xml:space="preserve">Del presupuesto asignado al proyecto 881 por $ 75,000, de los cuales el $1,6M correspoden a Talento Humano y  priodo se logro la ejecución del 2% del presupuesto , con giro de las cuale fueron reservas constituidas por $21M por $5,2M equivalente al 25%. </t>
  </si>
  <si>
    <t xml:space="preserve">Planeacion de las acciones a realizar durante la vigencia con la defincion de las siguientes lineas de accion: 
• Contratar la prestación de servicios de salud de Atención Prehospitalaria, en unidades móviles (ambulancia básica, ambulancia medicalizada, ambulancia medicalizada neonatal, ambulancia básica de salud mental, vehiculo de equipo de comando en salud, vehículo ligero de salud mental y vehículos de respuesta rápida motocicletas y cuatrimotos), así como el recurso rural equino, con disponibilidad las 24 horas al día, para que realicen la atención de pacientes adultos o pediátricos o neonatales con patología medica y/o traumática.
• Contratar la prestación del servicio de Interventoria Integral para la evaluación y seguimiento de las obligaciones contractuales pactadas con los operadores  del Programa Atención Prehospitalaria.
• Contratar la prestación del  servicio de salud de atención de la línea telefónica de emergencias, de la red de  Hospitales y red de emergencias distrital, área de referencia y contrarreferencia,  línea de salud mental y otras líneas de la  Dirección de Urgencias y Emergencias en Salud, como parte del Sistema de Emergencia Médicas.
• Adquirir elementos para la Dirección de Urgencias y Emergencias en Salud  con el fin de fortalecer la capacidad de respuesta del sector salud ante situaciones de emergencias y desastres que afecten el Distrito Capital. 
• Adquisición de componentes de radiocomunicaciones y tecnologia de la información para  la migración, actualizacion y control  del  Sistema de  Radiocomunicaciones del Sistema  de Emergencias Medicas Distrital . (Tercera Fase)
• Adquisición  de tres (3) vehiculos para la  atencion de emergencias, con  el  fin de fortalecer la capacidad de respuesta  de la Dirección Urgencias y Emergencias en Salud. 
• Apoyo logístico para el desarrollo de los programas de capacitación para el fortalecimiento de las competencias de los actores del Sistema de Emergencias Medicas:
• Fortalecer la capacidad de respuesta ante emergencias con multiples victimas (equipamento y logistica)  de la Dirección Urgencias y Emergencias en Salud. 
• Realizar el CONGRESO  DEL SISTEMA DE EMERGENCIAS MEDICAS garantizando el apoyo logistico.
• Contratar los servicios de consultoria o cooperación para el desarrollo del nuevo modelo del operación del Programa APH
• Fortalecer los procesos de  Investigacion en el desarrollo del Sistema de Emergencias Medicas para evaluar la eficiencia del programa de APH
• Fortalecer el desarrollo informatico del Sistema de Emergencias Medicas para la interoperatividad  de los sistemas de informacion  y radiocomunicaciones de la Dirección de Urgencias y Emergencias en Salud .
• Apoyo logístico para los eventos garantizando la autonomía de los equipos de respuesta extramurales de la Dirección Urgencias y Emergencias en Salud. 
• Prestación de servicios del sistema de comunicaciones AVANTEL para fortalecer y garantizar el sistema de respuestas de urgencias, emergencias y desastres en el Distrito Capital. 
Contratar  la prestación del servicio de monitoreo, seguimiento y gestión de la unidades móviles retenidas por camilla en los servicios de urgencias, mejorando la disponibilidad  del Programa Atención Prehospitalaria 
</t>
  </si>
  <si>
    <t xml:space="preserve">Durante el mes de enero de 2015 ingresó al Sistema de Quejas y Solictudes (SQS) veinte y ocho  (28) requerimientos categorizados asi:
Reclamos el 49 %, solicitudes de informacion 50% y el 1% felicitaciones . Con relacion a las  quejas y reclamos que ingresaron a la DCRUE se encontro que:                                                                                                                                                                                                                                                           
-Por maltrato y situaciones que reflejan la mala calidez de la atencion del Programa APH se presentó el  21% del total de reclamos,  por inconvenientes en el criterio de Seguridad  el 28%; por fallas en los tiempos de llegada o no asistencia al llamado se presentaron el 36% de los reclamos, por el criterio de pertienencia 15%.  Es conveniente mencionar que realizando un comparativo con el periodo anterior (2014) para el mismo mes (enero),  en cada uno de los criterios de calidad  se presentó un incremento en el mismo periodo para oportunidad en la llegada al lugar del incidente asi: 36% (2015)  25% (2014). Adiconalmente es de resaltar en la comparacion, que se diminuyo el numero de quejas y reclamos en el periodo comparado asi: 24 requerimientos (2014), 13 requerimientos (2015).
Durante el mes de Febrero de 2015 ingresó al Sistema de Quejas y Solictudes (SQS)  treinta y siente  (37) requerimientos categorizados asi:
Reclamos el39 %, solicitudes de informacion 60% y el 1% felicitaciones . Con relacion a las  quejas y reclamos que ingresaron a la DCRUE se encontro que:                                                                                                                                                                                                                                                             
-Por maltrato y situaciones que reflejan la mala calidez de la atencion del Programa APH se presentó el  28% del total de reclamos,  por inconvenientes en el criterio de Seguridad  el 7%; por fallas en los tiempos de llegada o no asistencia al llamado se presentaron el 50% de los reclamos, por el criterio de pertienencia 14%.  Es conveniente mencionar que realizando un comparativo con el periodo anterior (enero 2015)  se presentó un incremento en el criterio de portunidad en la llegada al lugar del incidente asi: 36% (enero)  50% (febrero). Adiconalmente es de resaltar en la comparacion, que se mantuvo prectimamente igual el numero de requerimientos  13 (enero) 14 (febrero).
</t>
  </si>
  <si>
    <t xml:space="preserve">Durante el primer bimestre  de la vigencia 2015, se dio tramitaron 108 requerimientos de los cuales: 59% correspondieron a  solicitudes de información, 35% reclamos,  5% quejas, 3% felicitaciones, con tramite oportuno del 100% de los requerimientos. 
Frente a la tipificación de las causas de los reclamos se observa que: 
• INCONFORMIDAD POR  TRATO Y CALIDEZ :26%
• INCONFORMIDAD POR PERTINENCIA:16%
• INCONFORMIDAD POR SEGURIDAD:14%
• INCONFORMIDAD POR INOPORTUNIDAD:44%
</t>
  </si>
  <si>
    <t xml:space="preserve">Respuesta oportuna de los requerimientos que ingresan a la Direccion Urgencias y Em,ergencias en Salud. </t>
  </si>
  <si>
    <t xml:space="preserve">Durante el mes de enero y febrero se presento el siguiente funcionamiento del sistema de radiocomunicaciones del 73%, dado por                                                                                                                                                               -Consolas: Se cuenta con ocho (8) despachos de ambulancias de los cuales cuatro (4) se realizan mediante las consolas de Fondo de Vigilancia y Seguridad, y cuatro (4) consolas Motorola; estas últimas se encuentran en funcionamiento desde el 25 de marzo de 2014 hasta la fecha, garantizando el alcance de control a los usuarios del sistema. Queda pendiente la adquisición de cuatro (4) consolas que están en préstamo por el FVS,  estas se encuentra en funcionamiento pero no en óptimas condiciones, de igual forma falta adquirir dos (2) consolas adicionales para la comunicación con los centros asistenciales, lo que nos da un 15%  de funcionamiento de las diez 10 consolas planeadas en el proyecto de migración de radiocomunicaciones.
-Centro de Control: Es la administración y gestión del sistema de radiocomunicaciones, que incluye el sistema de grabación. Desde el mes de marzo 2014 hasta la fecha se cuenta con la administración del cerro Alpes y cerro Manjui. Con un funcionamiento al 24% pues queda pendiente el funcionamiento del AVL, para el monitoreo y control de las ambulancias. 
-Sitios de repetición: se cuenta con cinco (5) repetidoras nuevas por cada sitio de repetición de Manjui y Alpes. Con un Funcionamiento del 20% hace falta siete (7) repetidoras por sitio (14 en total) y la adquisición de doce (12) adicionales para un tercer sitio nuevo, con el fin de ampliar la cobertura y llevar la comunicación en toda la ciudad. De igual forma se encuentra funcionando las repetidoras del sistema Ericsson anterior que cubren la comunicación con los centros asistenciales y las ambulancias que pertenecen a los hospitales y no hacen parte del programa APH, se encuentra en funcionamiento cuatro (4) de Alpes y tres (3) de Manjui de doce (12) que se tenían inicialmente funcionando.
-Cobertura (Usuarios o Abonados del sistema): El CRUE cuenta con 128 recursos  contratados para la atención pre hospitalaria, se cuenta con una cobertura del 100% de las ambulancias del programa APH. 
Frente a  las estaciones fijas se cuenta con  cuarenta y seis (46) ESE, UPAS y UBAS funcionando de ciento ochenta (180) centros de atención que requieren la comunicación con el Centro Operativo. Lo anterior corresponde a un 14% de funcionamiento.
</t>
  </si>
  <si>
    <t xml:space="preserve">SUBSISTEMA DE INFORMACIÓN.  
Revisión  de la calidad  del dato  de las Bases de los módulos del SIDCRUE  Sistema de Información de la Dirección Urgencias y Emergencias en Salud)  de  prestación de servicios de APH, ProCad, y SIRC  de diciembre 2014 y enero 2015, revisión y normalización de la Base de datos de despachos, atenciones y traslados del mes de enero del 2015.
Revisión y condensación de la información (según matrices) de las Bases de datos de: referencia- contra referencia mes de Diciembre y condensado del 2014, observándose que en este trimestre disminuyeron significativamente la atención de pacientes de prioridad alta con aumento de la prioridad media , en los últimos dos meses no se han hecho atenciones de pacientes y maternas de prioridad baja.
Revisión y condensación de la información (según matrices) de las Bases de datos de: Emergencias mes de Diciembre, observándose que el comportamiento del número de emergencias en que activan al sector salud es constante, en promedio en este trimestre de 48 emergencias. Se atendieron menos pacientes y la complejidad de los mismos es menor pues la mayoría fueron de triage amarillo.
En el cuarto trimestre se presento un aumento de demanda de llamadas, atendidas por la línea de emergencias 
Los despachos según llamadas efectivas aumentaron del 59.9% en octubre al 75.5% en diciembre, es decir que se despacharon proporcionalmente más vehículos por número de llamadas.
Apoyo y ajuste al área de  Sistemas para la normalización de las BD de despachos atenciones y traslados en las variables relacionadas con la seguridad social de los pacientes.
Análisis de la Información de tipo epidemiológico global: 
En el documento marco del nuevo modelo se realiza el análisis general del Programa ,donde se describe que: 
Frente al Número de llamadas recibidas por la línea 123 realizados: Se observa del 2010 al 2014 una estabilización en el  número de llamadas y de despachos  desde el año 2012.
Proporción de solicitudes a la línea de emergencia 123 por localidad  y por zona: Las localidades que más solicitudes (llamadas) realizan a través de la línea de emergencias  123 son Kennedy, Suba, Engativa, Bosa y Ciudad Bolivar, localidades que demandan  un poco más de la mitad  de las solicitudes de la ciudad y albergan el mayor número de habitantes. 
 Proporción de despachos de vehículos de emergencias  por localidad y por zona: A pesar de que la localidad de Kennedy ocupa el primer lugar de llamadas a la línea de emergencias, los despachos ocupan el cuarto lugar siendo superados por Suba Engativa y Bosa. Teniendo en cuenta la anterior información que se tiene de las localidades, la proporción de despachos de vehículos de emergencia por zonas se observa que no necesariamente va paralelo al número de llamadas y población.
Al comparar las variables de Población, Número de llamadas y Número de despachos por zona, llama la atención que en la zona 2 que cubre las localidades de Santa Fe, Barrios Unidos , Teusaquillo, Mártires, Candelaria  Puente  Aranda aunque la población es el 11.4% del total los  despachos son los más altos de todos. 
En todas las zonas proporcionalmente los despachos son más altos que las llamadas excepto en las zonas 5 y 6 que comprende las localidades de Ciudad Bolivar y Bosa y la segunda la localidad de Kennedy, esta ultima tiene una población del 13.6%  y llamadas del 12%, pero los despachos son proporcionalmente más bajos (8.7%).
BOLETINES 
Se elabora el Boletín  epidemiológico No. 43 y se entrega para revisión.
Se inicia elaboración de elaboran tablas y cuadros para el Boletín estadístico 2015 el cual debe ser entregado a  la  subsecretaria de  entregado en el mes de abril
</t>
  </si>
  <si>
    <t xml:space="preserve">Construccion del Nuevo Modelo del Programa APH con las siguientes lineas de accion: 
1. Articulación con la Coordinación Numero Único de Seguridad y Emergencias – NUSE para realizar: 
a)  Reentrenamiento y definición de parámetros para la selección de perfiles que recepcionan la llamada en la Sala Unificada de Recepción.
b) Revisión y ajuste del protocolo de preguntas de la Coordinación  NUSE para el sector salud.
c) Transferencia de la llamada desde la Sala Unificada de Recepción al Centro Operativo a la zona de despacho correspondiente, para mejorar la trazabilidad y seguimiento al incidente. 
2. Mejoramiento de la Regulación de la Urgencia Medica con: 
a) Reorganización de la infraestructura del Centro Operativo del Centro Regulador de Urgencias y Emergencias para mejorar el alcance del control en la Regulación de la Urgencia Médica. 
b) Mejora del Plan de Contingencia en caso de saturación de la red, en coordinación con el la Red de Urgencias Distrital.
c) Establecer mecanismos para garantizar la complementariedad de IPS públicas y privadas de la prestación de servicios de los diferentes niveles de atención en las redes urgencias.
3. Fortalecimiento de la  prestación de servicios de atención prehospitalaria con: 
a) Aumento del parque automotor del Programa APH hasta lograr la vinculación de 190 vehículos. 
b) Prestación del servicio de atención prehospitalaria con un único operador por zona responsable de: 
• Garantizar la disponibilidad permanente de las unidades móviles según la necesidad de la zona. 
• Gestionar la liberación de camillas en la red prestadora de servicios de salud de la zona de influencia. 
• Distribución de las unidades móviles para atención mental y de psiquiatría por zona. 
c) Aumento de los Equipo Comando en Salud pasando de uno (1) a cuatro (4). 
d) Unificación de Sistemas de Información Único e integral  para la Historia Clínica sistematizada articulando la atención pre hospitalaria. 
4. Fortalecimiento del Sistema de Radiocomunicaciones de la Red Distrital de Urgencias con: 
a) Un único sistema de radiocomunicaciones  que tenga cobertura para todas las unidades móviles del Programa APH, incluyendo las unidades móviles públicas no adscritas al programa. ESE (UPAS, CAMIS, UBAS) 
b) Ocho zonas de despacho con equilibrio en la cantidad de unidades moviles para garantizar alcance de control por parte del recurso humano. 
c) Una consola de despacho para hospitales y ambulancias de la red pública no vinculadas al programa. 
5. Implementación de nuevos criterios administrativos financieros que permitan mejorar la gestión del Programa como son:
a) Ajuste tarifario de la hora prestación de servicio según tipología del recurso. 
b) Reconocimiento al operador de la administración del Programa APH por zona, según las características de la zona. 
c) Unificación de la tarifa de traslado en las ESE. 
d) Responsabilidad del Operador frente al recurso humano.
e) Implementación de estrategias que fortalezcan las competencias de las tripulaciones y personal del Centro Operativo.
f) Unificación de la escala salarial del recurso humano del Programa APH. 
g) Vigilancia y seguimiento para  que el personal contratado por turno no supere las 12 horas de prestación de servicio, para dar cumplimiento a lo preceptuado en la Ley 269 de 1996.
h) Implementación de estándares de cumplimiento contractual frente a la calidad de la prestación del servicio que incluye: 
• Cobertura de la zona: Cobertura  de la zona asignada en un 95%.
• Tiempos de respuesta: Respuesta en la zona en un tiempo máximo 15 min en pacientes críticos. 
• Gestión administrativa: Gestión administrativa para la disminución del tiempo de retención de camilla.
i) Las ESE deberán cumplir con la normatividad vigente del SOGCS contemplado en el Decreto 1011 de 2006 y la Resolución 2003 de 2014 y las normas que los modifiquen adicionen o ajusten. 
</t>
  </si>
  <si>
    <t xml:space="preserve">En el marco del seguimiento a la calidad de la prestación del servicio se adelanto: 
Programa Atención Prehospitalaria primer bimestre 2015: 
1. Seguimiento al cumplimiento de los requisitos que deben cumplir los tripulantes de las unidades móviles en cuanto a competencia del personal. 
2. Seguimiento a:
*. Entrega de programación de turnos.
*. Control de la afiliación y pago de aportes mensuales en el Sistema General de Seguridad Social en Salud.
*. Remuneración de los servicios prestados del personal que integra las tripulaciones
 3. Seguimiento al reemplazo del personal de tripulación de las unidades móviles, en caso de presentarse ausencia del mismo.
4. Seguimiento al cumplimiento de diligenciamiento de la historia clínica o registro de atención y/o traslado del Programa de Atención Prehospitalaria y demás documentos de registro que tengan relación con la atención, entrega de copia en la IPS donde se traslada el usuario y custodia de los originales. (Desistimiento informado y entrega de pertenencias).
5. Seguimiento a tipología e información del vehículo (licencia de transito, SOAT, tarjeta de propiedad y revisión técnico mecánica)
FORTALECIMIENTO DE LA REGULACION DE LA URGENCIA MEDICA 
ADHERENCIA  A REGULACION DE LA URGENCIA MÉDICA
Durante el mes de enero de 2015, se realizó seguimiento concurrente a 1060 seguimientos, de los cuales se evidenció algún Producto no conforme  en 189 de ellos equivalente al 18% de los incidentes medidos.
• Durante el mes de enero de 2015, se analizaron 24 incidentes ingresados s través de la Línea de Emergencias 123, dando respuesta de esta manera a seis (6) requerimientos. Con base a los hallazgos, se realizó la gestión pertinente para la citación delas personas relacionadas en el incidente, con la finalidad de socializar los hallazgos. De igual manera, se realizó entrega de los hallazgos de no conformidad al referente del Hospital La Victoria para la elaboración del plan de mejoramiento que haya lugar. 
• Durante el mes de Febrero de 2015se analizaron 9 incidentes ingresados s través de la Línea de Emergencias 123, dando respuesta de esta manera a tres (3) requerimientos. Con base a los hallazgos, se realizó la gestión pertinente para la citación delas personas relacionadas en el incidente, con la finalidad de socializar los hallazgos. De igual manera, se realizó entrega de los hallazgos de no conformidad al referente del Hospital La Victoria
SISTEMA DE QUEJAS Y SOLUCIONES 
Durante el mes de enero de 2015 ingresó al Sistema de Quejas y Solictudes (SQS) veinte y ocho  (28) requerimientos categorizados asi:
Reclamos el 49 %, solicitudes de informacion 50% y el 1% felicitaciones . Con relacion a las  quejas y reclamos que ingresaron a la DCRUE se encontro que:                                                                                                                                                                                                                                                             
-Por maltrato y situaciones que reflejan la mala calidez de la atencion del Programa APH se presentó el  21% del total de reclamos,  por inconvenientes en el criterio de Seguridad  el 28%; por fallas en los tiempos de llegada o no asistencia al llamado se presentaron el 36% de los reclamos, por el criterio de pertienencia 15%.  Es conveniente mencionar que realizando un comparativo con el periodo anterior (2014) para el mismo mes (enero),  en cada uno de los criterios de calidad  se presentó un incremento en el mismo periodo para oportunidad en la llegada al lugar del incidente asi: 36% (2015)  25% (2014). Adiconalmente es de resaltar en la comparacion, que se diminuyo el numero de quejas y reclamos en el periodo comparado asi: 24 requerimientos (2014), 13 requerimientos (2015).
Durante el mes de Febrero de 2015 ingresó al Sistema de Quejas y Solictudes (SQS)  treinta y siente  (37) requerimientos categorizados asi:
Reclamos el 39 %, solicitudes de informacion 60% y el 1% felicitaciones . Con relacion a las  quejas y reclamos que ingresaron a la DCRUE se encontro que:                                                                                                                                                                                                                                                             
-Por maltrato y situaciones que reflejan la mala calidez de la atencion del Programa APH se presentó el  28% del total de reclamos,  por inconvenientes en el criterio de Seguridad  el 7%; por fallas en los tiempos de llegada o no asistencia al llamado se presentaron el 50% de los reclamos, por el criterio de pertienencia 14%.  Es conveniente mencionar que realizando un comparativo con el periodo anterior (enero 2015)  se presentó un incremento en el criterio de oportunidad en la llegada al lugar del incidente asi: 36% (enero)  50% (febrero). 
</t>
  </si>
  <si>
    <t>Durante el mes de enero  se establece las lineas de accion para la vigencia que incluye:
1, Realización del Encuentro  Nacional del SEM 
2, La realización de un convenio para el desarrollo de procesos de investigacion para el fortalecimiento del SEM. 
PROYECTOS DE INVESTIGACIONES 
 “El proyecto Factores de Riesgo para Mortalidad Temprana Post Síndrome Coronario Agudo” el cual se va a trabajar con el Instituto de Medicina Legal y Hospital Cardio Infantil</t>
  </si>
  <si>
    <r>
      <t>ALINEACION DE LA PROPUESTA DE IMPLEMENTACIÓN D ALS 19 SUBZONAS CON EL MODELO DE OPERACIÓN 
Propuesta de distribución de los vehículos de emergencia por zona.
Se establecen 8 zonas que incluyen las 20 subzonas:</t>
    </r>
    <r>
      <rPr>
        <sz val="8"/>
        <rFont val="Calibri"/>
        <family val="2"/>
      </rPr>
      <t xml:space="preserve">
Zona No 1: Incluye las subzonas I Usaquén y  II Chapinero; el número de unidades móviles asignado es de doce (12) TAB, tres (3) TAM  (una de ellas de Salud Mental) dos (2) VRR, un (1) Equipo de Comando en Salud para un total de 18 vehículos. (Hay que tener en cuenta las unidades móviles 4 x 4).
Zona No 2: Incluye la subzona IV San Cristóbal y la XVII Candelaria, se asignan ocho (8) TAB y  dos (2) TAM para un total de diez (10) vehículos. (Tener en cuenta las unidades móviles 4 x 4).
Zona No 3: Abarca la subzona V de Usme y la Subzona XX Sumapaz; incluye ocho (8) TAB, dos (2) TAM, dos (2) VRR tipo cuatrimotos y un (1) Equipo Ligero de salud mental para un total de trece (13) vehículos. (Tener en cuenta las unidades móviles 4 x 4).
Zona No 4: Corresponde  a subzona VII de Bosa y subzona XIX Ciudad Bolívar; se le asignarán veinte (20) TAB, seis (6) TAM, de ellas una de salud Mental para un total de veinte y seis (26) vehículos. (Tener en cuenta las unidades móviles 4 x 4).
Zona No 5: Incluye a las subzonas III Santa Fé, subzona XII Barrios Unidos y la subzona XIII de Teusaquillo; asignadas se encuentran diez (10) TAB y dos (2) TAM para un grueso de doce (12) vehículos.
Zona No 6: Contiene a las subzonas VI Tunjuelito, subzona XIV los Mártires, subzona XV Antonio Nariño y  subzona XVIII Rafael Uribe Uribe; incluye diez y seis (16) TAB, cuatro (4) TAM y un (1) Equipo Ligero de Salud Mental para un total de veinte y un (21) vehículos. (Tener en cuenta las unidades móviles 4 x 4).
Zona No 7: Incluye a las subzonas VIII Kennedy, subzona IX Fontibón y subzona XVI Puente Aranda; asignadas se encuentran treinta y un (31) TAB, seis TAM, de ellas un Equipo Ligero de salud mental, Un ¡) VRR y dos Equipos de Comando en Salud ( Uno en la subzona VIII de Kennedy y el otro en la subzona de Puente Aranda en el Centro Distrital de Salud).
Zona No 8: Incluye las subzonas X de Engativa y la subzona XI de Suba; incluye treinta (30) TAB, diez (10) TAM incluyendo una de salud mental, dos (2) VRR y un (1) Equipo Ligero de Salud Mental
En estas ocho (8)  zonas se encuentran asignados 162 recursos móviles aún cuando en la práctica solo se han incorporado un promedio de ciento treinta (130) ofertados por los hospitales, por medio de ellos y empresas privadas correspondientes a ambulancias medicalizadas, básicas, básicas de Salud Mental, neonatales, Vehículos de Respuesta Rápida y Equipo de Comando en Salud, teniendo en cuenta que las tres móviles, seis (6) cuadrúpedos (caballos)  y dos cuatrimotos restantes se encuentran en la zona APH Sumapaz en la región rural.
A la fecha de realización de este proyecto se estaba perfeccionando el nuevo contrato con las empresas sociales del estado que ofertarían un número menor de las necesarias de manera inicial pero en la medida que vayan ingresando al Programa se reasignarían los vehículos con el ánimo de fortalecer la capacidad de respuesta en tres subzonas correspondientes a Ciudad Bolívar, San Cristóbal y Bosa.
Es por ello, que generando una nueva propuesta de modelo de operación que plantea dividir la ciudad en ocho (8) zonas con diez y nueve subzonas con el número de unidades móviles asignado total de ciento ochenta y tres (183) formulado de la siguiente manera, identificando la necesidad del acompañamiento del desarrollo tecnológico correspondiente en cuanto a radiocomunicaciones, sistemas de localización de vehículos, telemedicina, gestión integral del modelo y adecuación de la infraestructura física del Centro Operativo de la Dirección entre otros
En esa distribución de unidades móviles, es necesario tener en cuenta  la ampliación a tres vehículos de Equipos de Comando en Salud que se sugiere se distribuyan de manera longitudinal, teniendo uno de ellos como base la Zona No 1, subzona I (Usaquén), otra unidad móvil en la zona No 7, subzona XVI (Puente Aranda) y el último en la zona No 7, subzona VIII (Kennedy).
Con respecto a los Vehículos de Respuesta Rápida (cuatrimotos y motocicletas), las primeras –dos -2- deben estar para su desempeño localizadas en la zona No 3 subzona X( Sumapaz) y las motocicletas por norma ( Acuerdo 234 de 2008 del Honorable Concejo Distrital) deben estar distribuidas en los Portales de Transmilenio y corresponderían a la zona No 8 subzonas X (Engativá) y  XI (Suba), zona No 4, subzona VII (Bosa) , zona No 1 , subzona I (Usaquén)  y zona No 7, subzona  VIII (Kennedy)
Ahora bien, con el ánimo de propender por una mejor respuesta para la salud mental, se considera la necesidad de colocar en operación tres (3) TAM  en Salud Mental (Resolución 2003 de 2014), distribuidas así: una móvil en la zona No1 subzona I (Usaquén) , la siguiente en la zona No 4 subzona VII (Bosa)  y la última en la zona 7 subzona VIII (Kennedy), adicionalmente se debe considerar la puesta en operación de los denominados Equipos Ligeros en Salud Mental ( Vehículos operacionales 4 x 2 o 4 x 4 que no realizan traslados, pero si atenciones de urgencias y/o triage de las solicitudes  en Salud Mental) que se distribuirían en congruencia con los anteriores  de la siguiente manera: un vehículo en la zona No 3 subzona V (Usme), el siguiente en la zona No 6 subzona XV (Antonio Nariño) y el último en la zona No 8 subzona X (Engativa).
</t>
    </r>
  </si>
  <si>
    <t xml:space="preserve">Se cuenta con la siguiente propuesta para la implementación en el Centro Regulador de Urgencias y Emergencias - Centro Operativo: 
División del Centro Operativo en ocho zonas.
Coordinador funcional del Centro Operativo 
Un (1) puesto de trabajo. 
Médicos Reguladores de Urgencias
Cuatro (4) puestos de trabajo para los Médicos Reguladores de Urgencias para las zonas 
Médico Regulador de  Referencia y Contrarreferencia 
 Un (1) puesto de trabajo.
Técnicos Auxiliares de Regulación Médica.
Ocho (8) puestos de trabajo para Técnicos Auxiliares de Regulación Médica (TARM).
Técnicos Auxiliares de Regulación Médica: 
Ocho (8) puestos de trabajo para Técnicos Reguladores de Urgencias para el despacho  no separados al lado de los Médicos Reguladores de Urgencias, al lado de los despachadores para integrar una Unidad de Despacho.
Gestores de Información fortalecimiento
Dos (2) puestos para Gestores de Información.
Sicólogos
Dos (2) puestos de trabajo para los sicólogos que atienden las solicitudes provenientes de la Coordinación del NUSE y la Sala Unificada de Recepción (SUR) en la Línea 123.
Siquiatra
Un puesto de trabajo para un profesional especializado en Siquiatría en la mitad de los sicólogos para conformar la Unidad de trabajo de Salud Mental
Despachadores
Ocho (8) puestos de trabajo integrados con los Médicos Reguladores de Urgencias; dos (2) por cada profesional para integrar la Unidad de Despacho anteriormente descrita.
Técnicos Auxiliares de Regulación Médica.
Dos (2) puestos de trabajo para los Técnicos Auxiliares de Regulación Médica para Referencia y Contra referencia, integrados con el Médico para ésta actividad, conformando la Unidad de Referencia y Contra referencia de Urgencias.
Enfermera Profesional
Un (1) puesto de trabajo para enfermera profesional.
Técnicos Auxiliares de Regulación Médica 
Dos (2)  puestos de trabajo para Técnicos Auxiliares de Regulación Médica para realizar rellamadas por zonas. 
Despachador de la Unidad de Hospital y Red de Emergencias.
Un puesto de trabajo para un (1) Despachador encargado de la consola de radio para tener comunicación con la red pública de empresas sociales del estado y en comunicación con la denominada  Red de Emergencias, interactuando con los Médicos Reguladores y las zonas y  subzonas.
</t>
  </si>
  <si>
    <t xml:space="preserve">Para dar continuidad a la prestación de servicios de salud de la Atención Prehospitalaria, se conto en el mes de ENERO Y FEBRERO DE 2015 con 126 vehículos de emergencia y 6 equinos, vinculados al programa con las Empresas Sociales del Estado.
Ambulancias básicas: 100
Ambulancias medicalizadas: 16
 Ambulancias medicalizadas neonatal: 3
Vehículo de respuesta rápida; 5
Cuatrimotos: 2
Del total de ambulancias el 82% corresponde a ESE y el 18% a instituciones privadas, siendo estas últimas diecinueves (19) unidades básicas, y tres (3) medicalizadas. 
Se dio trámite para la continuidad de los contratos interadministrativos para la prestación del servicio de atención prehospitalaria con los hospitales  Santa Clara, Suba, Vista Hermosa, Rafael Uribe. 
Dentro de la gestión realizada para el monitoreo y control de las unidades móviles se realizo la verificación  de 161 unidades móviles donde se evalúa la tipología, así mismo se logra la liberación de camillas en el periodo por el equipo gestor en 247 oportunidades. 
</t>
  </si>
  <si>
    <t xml:space="preserve">
SEGURIDAD DEL PACIENTE 
Se  revisa y ajusta Politica de Seguridad del Paciente, la cual contempla Barreras de proteccion como medicamentos seguros, traslado seguro, seguridad vial, regulacion medica segura, con sus respectivos componentes, asi mismo se deffinio los eventos adversos y acciones inseguras  de l aatencion prehopsitalaria mas frecuentes en el Programa como son: 
a. Manejo inadecuado del paciente en la escena.
b. Falla en la inmovilización y movilización del paciente.
c. Valoración secundaria inadecuada y en tomas de signos vitales.
d. Manejo inadecuado de acuerdo a la guía de atención del paciente.
e. Administración de medicamento sin autorización de medico regulador.
f. No monitoreo durante el proceso de aceptación del paciente al servicio de urgencias.
g. No continuidad en el monitoreo del paciente durante el traslado.
h. Inadecuado diligenciamiento de la Historia Clínica y Registros.
i. Inadecuado reporte de la información por la tripulación.
j. Priorización inadecuada de los incidentes.
k. Inadecuado diligenciamiento de la Historia Clínica y Registros.
l. Inadecuado reporte de la información por la tripulación.
m. Priorización inadecuada de los incidentes.
n. Retardo en el despacho de recursos.
</t>
  </si>
  <si>
    <t xml:space="preserve">Se trabaja en sesiones de trabajo con personal de ETB (Administradores de Sistema de Información de la Línea NUSE 123 e ingenieros de la Coordinacion General del NUSE, donde se establecio el mantenimiento de la plataforma para el mes de marzo. </t>
  </si>
  <si>
    <t xml:space="preserve">Durante el periodo se realizo la gestion de liberacion de camillas por parte del equipo gestor de transporte con intervencion en 247 casos donde las ambulancias estaban retenidas en los servicios de urgencias. </t>
  </si>
  <si>
    <t xml:space="preserve">Durante el primer bimestre se realizo la evaluación de 97 Planes de Primeros Auxilios para eventos de aglomeraciones de público, con la siguiente participación porcentual  22% corresponde a teatros, el 16% a espectáculos, el 12% a partidos y conciertos, 37% otros. 
1. LIGA AGUILA I SEMESTRE 2015
2. CONCIERTO DE SUR A NORTE
3. PRIMERA TEMPORADA DE CONCIERTOS
4. FOO FIGHTERS
5. PARTIDOS LIGA AGUILA I 2015 INDEPENDIENTE SANTAFE
6. 17 FRONTERAS
7. LIGA AGUILA I SEMESTRE 2015
8. FOO FIGHTERS
9. TEMPORADA OCASIONAL TEATRO COLON
10. PRINCIPE AZUL SE BUSCA SAPOS ABSTENERSE
11. OPERA DE PEKIN DE TIANJIN
12. VUELVE  JORGE DREXLER 
13. EL PRINCIPITO
14. BOGOTA SE VISTE DE CARNAVAL
15. BOGOTA SE VISTE DE CARNAVAL
16. TEMPORADA DE EVENTOS PRIVADOS ARTISTICOS Y CULTURALES
17. CAJA DE COMPENSACION FAMILIAR CAFAM
18. BANQUETE ANTROPOFAGICO
19. JAVIER CAMARENA Y LOS GRANDES DE LA LIRICA
20. JAVIER CAMARENA Y LOS GRANDES DE LA LIRICA
21. CONCIERTO HOMENAJE MAESTRO HECTOR OCHOA
22. CONCIERTO 7 ANIVERSARIO TEATRO GALERIAS CAFAM
23. LUZ CASAL EN CONCIERTO 
24. COLECTIVO MUKASHI  MUKASHI PACAMAMBO
25. PRIMERA TEMPORADA DE CONCIERTOS
26. CONVENCION NACIONAL AMWAY 2015
27. FERIA FIDI 2015
28. CIRCO HERMANOS GASCA 
29. EVENTO HUMORISTICO
30. EXTRAVAGANZA HERBALIFE BOGOTA 
31. LAS BOTAS DEL TIO MANUEL
32. COPA LIBERTADORES 2015
33. LAS BOTAS DEL TIO MANUEL
34. FERIA ARTESANAL Y PRESENTACIONES VOLUNTARIAS
35. EXTRAVAGANZA HERBALIFE BOGOTA 
36. LUNADA ATLETICA
37. INDEPENDIENTE SANTA FE VS ATLETICO NACIONAL
38. CONCIERTO DE GALA LANZAMIENTO 29 FESTIVAL NACIONAL DE LA MUSICA COLOMBIANA
39. EL GATO CON BOTAS
40. SEMINARIO VIDA Y OBRA DE WOFGANG AMADEUS MOZART
41. DISCO AIRES DE LA MONTAÑA
42. LA ESQUINA DESPLAZADA
43. CONVENCION NACIONAL AMWAY 2015
44. COPA AGUILA I 2015 Y AMISTOSOS 2015 LA EQUIDAD
45. LIGA AGUILA I Y AMISTOSOS MILLONARIOS FC
46. COPA AGUILA I 2015 Y AMISTOSOS 2015 LA EQUIDAD SEGUROS SA
47. COPA AGUILA 2015 AMISTOSOS MILLONARIOS FC
48. MINICARPA CULTURAL MEXICAN CIRCUS BARRIO ATAYALA 
49. GLAMOUR TANGO: EL TANGO HECHO MUJER 
50. BIG EVENT ORIFLAME BOGOTA
51. AÑOS MARAVILLOSOS 
52. CORTEO CIRCO DEL SOL
53. CARRERA VERDE 10 K 
54. FERIA ARTESANAL Y PRESENTACIONES VOLUNTARIAS
Eventos del mes de febrero de 2015
1. TEATRO NEGRO DE PRAGA - LAS AVENTURAS DE FAUSTO
2. CONVENCION BBVA
3. CLASICAS DEL AMOR
4. TELETON 2015
5. CORTEO - CIRCO DEL SOL 
6. BOGOTA FUTBOL CLUB VS AMERICA
7. RINGO STARR Y SU ALL STAR BAND
8. MANUEL JOSE SINFONICO YO ME LLAMO JOSE JOSE
9. TORNEO AGUILA 2015 AMERICA DE CALI 
10. PROGRAMACION HABITUAL 1695 PAX 
11. CONCIERTOS ORQUESTA FILARMONICA DE BOGOTA Y COMPENSAR
12. PRINCIPE AZUL SE BUSCA SAPOS ABSTENERSE 
13. DIA DE LA MUJER CON HASSAM
14. 100 MIL NIÑOS AL MAYOR 
15. FESTIVAL INTERCULTURAL DE LA MUSICA DE SAN CRISTOBAL
16. LANZAMIENTO DE 48 FESTIVAL DE LA LEYENDA VALLENATA
17. FESTIVAL STEREO PICNIC 2015
18. GUERFANITOS 
19. CARRERA RENTOUR AVIANCA
20. LOLITA TIENE UN MARIACHI
21. CORTEO - CIRCO DEL SOL 
22. BALLET CLASICO DE UKRANIA
23. PAL CENTRO PA DENTRO 
24. MAELO RUIZ EN CONCIERTO 
25. I ESCALAFON NACIONAL CATEGORIA ABSOLUTO
26. DIA DE LOS AMIGOS POKER
27. COMPARSAS ALEGORICAS AL CARNAVAL DE BARRANQUILLA
28. AUTORRETRATO 
29. DIA COMUN RUU
30. DIA DE CAMPO MANU CHAO Y LA VENTURA
31. A PURO TANGO 
32. ASAMBLEA GENERAL DE ACCIONISTAS ECOPETROL 2015
33. FERIA DEL AUTOMOVIL DE COMPENSAR 2015
34. A PURO TANGO 
35. MUJERZZOLLA 
36. A PURO TANGO 
37. CENTRO COMERCIAL EL RETIRO
38. MINI CARPA CULTURAL BARRIO EL PARAISO 
39. PROGRAMACION TEATRO MUNICIPAL JORGE ELIECER GAITAN
40. MINICARPA CULTURAL MEXICAN CIRCUS BARRIO LOS PATIOS
41. ENCUENTRO DE COMPARSAS ESTUDIANTILES SED
42. LA NOVICIA REBELDE
43. CARRERA ATLETICA ENERGIZER NIGHT RACE
PUESTO COMANDO DE INCIDENTES
ASISTENCIA A 39 PUESTOS DE MANDO UNIFICADOS DURANTE EL PERIODO. 
</t>
  </si>
  <si>
    <t>Planeación e implementación del Plan de Contingencia Dia Sin Carro: Contar con talento humano disponible, los recursos técnicos y logísticos suficientes para la atención de las emergencias en el campo de la salud y los eventos especiales que se generen con ocasión de la jornada  “DIA SIN CARRO”.</t>
  </si>
  <si>
    <t>Se establece el Plan de trabajo para la implementación del Plan de Incidentes de Gran Magnitud</t>
  </si>
  <si>
    <t xml:space="preserve">Se establece el Plan de trabajo para la implmentación del Plan de Incidentes de Gran Magnitud definiendose: 
1, Socializacion y sensibilización del Plan de Terremoto. 
Direccion de Urgencias y Emergencias
Comité Directivo y de Gerentes 
Comité de Emergencias de la SDS
ESE - ARL con sus afiliados en articulacion con PHE
Comunidad y otros sectores 
2, Participación en el proceso de planeación, organización e implementación de Simulacros  - Simulaciones al interior de la SDS y con otros actores del SDGR. 
4, Adquisición de elementos para el fortalecimiento de la respuesta desde la subdirección de gestión del riesgo, ante situaciones de emergencia o desastre.
5. Operativización del comité de seguimiento al PIRE acorde a la nueva estructura de la SDS.
</t>
  </si>
  <si>
    <t xml:space="preserve">Se continua en la construccion de los estudios tecnicos para  Adquirir elementos para la Dirección de Urgencias y Emergencias en Salud  con el fin de fortalecer la capacidad de respuesta del sector salud ante situaciones de emergencias y desastres que afecten el Distrito Capital. </t>
  </si>
  <si>
    <t xml:space="preserve">De enero a febrero: 584 participantes 
Para el primer bimestre de 2015,  asistieron un total de 584  participantes distribuidos en los siguientes módulos: 
• Primer Respondiente Básico Comunidad: 376
• Primer Respondiente Básico Salud: 77
•  Primer Respondiente en Salud Mental Comunidad: 13
• Promoción y Prevención: 118
</t>
  </si>
  <si>
    <t xml:space="preserve">De enero a febrero: 60 participantes 
Para el primer bimestre de 2015,  asistieron un total de 60  participantes distribuidos en los siguientes módulos: 
• Modulo Básico
o Línea de Emergencia Medicas : 36
• Modulo Gestión de Riesgo: 
o Sistema Comando Incidente: 15
• Modulo Avanzado 
o Reanimación Neonatal : 9
</t>
  </si>
  <si>
    <t>Durante el primer bimestre de 2015 de la Secretaria de Educación Distrital – SED asistieron al Curso de Promoción y Prevención 99 participantes de los 119 inscritos y a Primer Respondiente 118 participantes de los 119 inscritos; de la Asociación Colombia y Mañana 17 participantes de 20 inscritos, de la Universidad Gran Colombia 10 participantes de los 12 inscritos y de la Fundación Hogar de Solidaridad asistieron 12 de los 14 inscritos.</t>
  </si>
  <si>
    <t>Durante el mes de enero se contrataron 80,256 horas con operatividad del 84% correspondiente a 67,797, asi mismo en el mes de febrero se contrataron 78,141 horas con operativiadad de 65885</t>
  </si>
  <si>
    <t xml:space="preserve">Atención en el primer bimestre de 2015 en el Centro Operativo del Centro Regulador de Urgencias y Emergencias de 122.396 llamadas, con despacho al sitio del incidente de 34.389 incidentes. 
Del total de llamadas de incidentes sin despachos (88.007), el 60% corresponde a duplicados, el 24% atendidos sin traslado, 13% cancelado y %  traslado por otro. 
Con relación  al número de incidentes críticos atendidos/Número total de incidentes, que permite determinar el porcentaje de pacientes críticos atendidos  mensualmente, se  reportó el siguiente resultado para 
*Enero: 9.053 correspondiente al 85 %
*Febrero: 8.673 correspondiente al 82%
GESTION OPERATIVA
CLINICAS DE ATENCION:  
- Se realizo en el mes de enero Clínica de Atención donde se trató el tema de incidentes 617 - sintomas gastrointestinales. A dicha actividad asistió el 70% del personal del Centro Operativo equivalente a 82 personas de los diferentes perfiles tanto del personal de planta de la SDS como el personal vinculado a través del Contrato 144-2013.
- El dia 25 de febrero de 2015, se lleva a cabo la Clínica de Atención donde se trató el tema de responsabilidad médico legal y cadena de custodia, la cual fue realizada por el Dr. Jose Octaviano Barrera
CURSO DE LINEA DE EMERGENCIAS 123: 
• Revisión en el mes de enero de la estructuración del programa. 
• Durante el mes de febrero de 2015, se realizó el Curso Taller Linea de Emergencias
EJECUCIÓN  DEL CONTRATO 144 DE 2013 CON LA ESE LA VICTORIA,
Durante el mes de enero, ingresaron a trabajar en el Centro Operativo seis (6) personas, de los cuales dos (2) son Técnico Auxiliar en Regulación Médica – TARM, dos (2) Gestores de Información y dos (2) Médicos Reguladores. De igual manera, se presentaron siete (7) retiros de personas, tres (3) de ellos son Médicos Reguladores, tres (3) Técnicos Auxiliares en Regulación Médica – TARM y un (1) Enfermero.
</t>
  </si>
  <si>
    <t xml:space="preserve">
Frente a la ubicación por referencia de la urgencia  se tramitaron 248 solicitudes, de las cuales 28 corresponde a Maternas, 134 a prioridad alta, 85 a prioridad media, 1 a prioridad baja, con ubicación oportuna  (antes de seis horas) para maternas  del 93% y pacientes prioridad alta 96% </t>
  </si>
  <si>
    <t xml:space="preserve">Frente a las situaciones tipificadas como emergencia  (accidentes con múltiples victimas mas de cinco)  se dio respuesta a 54 incidentes con atención de 346 pacientes, las más frecuentes fuero en su orden: l 38% corresponde accidentes de tránsito e intoxicaciones, el 25% eventos con materiales peligrosos. </t>
  </si>
  <si>
    <t xml:space="preserve">Del presupuesto asignado al proyecto 881 por $ 75,000, de los cuales el $1,6M correspoden a Talento Humano y  priodo se logro la ejecución del 2% del presupuesto , con giro de las cuale fueron reservas constituidas por $21M por $5,2M equivalente al 25%. 
Planeacion de las acciones a realizar durante la vigencia con la defincion de las siguientes lineas de accion: 
• Contratar la prestación de servicios de salud de Atención Prehospitalaria, en unidades móviles (ambulancia básica, ambulancia medicalizada, ambulancia medicalizada neonatal, ambulancia básica de salud mental, vehiculo de equipo de comando en salud, vehículo ligero de salud mental y vehículos de respuesta rápida motocicletas y cuatrimotos), así como el recurso rural equino, con disponibilidad las 24 horas al día, para que realicen la atención de pacientes adultos o pediátricos o neonatales con patología medica y/o traumática.
• Contratar la prestación del servicio de Interventoria Integral para la evaluación y seguimiento de las obligaciones contractuales pactadas con los operadores  del Programa Atención Prehospitalaria.
• Contratar la prestación del  servicio de salud de atención de la línea telefónica de emergencias, de la red de  Hospitales y red de emergencias distrital, área de referencia y contrarreferencia,  línea de salud mental y otras líneas de la  Dirección de Urgencias y Emergencias en Salud, como parte del Sistema de Emergencia Médicas.
• Adquirir elementos para la Dirección de Urgencias y Emergencias en Salud  con el fin de fortalecer la capacidad de respuesta del sector salud ante situaciones de emergencias y desastres que afecten el Distrito Capital. 
• Adquisición de componentes de radiocomunicaciones y tecnologia de la información para  la migración, actualizacion y control  del  Sistema de  Radiocomunicaciones del Sistema  de Emergencias Medicas Distrital . (Tercera Fase)
• Adquisición  de tres (3) vehiculos para la  atencion de emergencias, con  el  fin de fortalecer la capacidad de respuesta  de la Dirección Urgencias y Emergencias en Salud. 
• Apoyo logístico para el desarrollo de los programas de capacitación para el fortalecimiento de las competencias de los actores del Sistema de Emergencias Medicas:
• Fortalecer la capacidad de respuesta ante emergencias con multiples victimas (equipamento y logistica)  de la Dirección Urgencias y Emergencias en Salud. 
• Realizar el CONGRESO  DEL SISTEMA DE EMERGENCIAS MEDICAS garantizando el apoyo logistico.
• Contratar los servicios de consultoria o cooperación para el desarrollo del nuevo modelo del operación del Programa APH
• Fortalecer los procesos de  Investigacion en el desarrollo del Sistema de Emergencias Medicas para evaluar la eficiencia del programa de APH
• Fortalecer el desarrollo informatico del Sistema de Emergencias Medicas para la interoperatividad  de los sistemas de informacion  y radiocomunicaciones de la Dirección de Urgencias y Emergencias en Salud .
• Apoyo logístico para los eventos garantizando la autonomía de los equipos de respuesta extramurales de la Dirección Urgencias y Emergencias en Salud. 
• Prestación de servicios del sistema de comunicaciones AVANTEL para fortalecer y garantizar el sistema de respuestas de urgencias, emergencias y desastres en el Distrito Capital. 
Contratar  la prestación del servicio de monitoreo, seguimiento y gestión de la unidades móviles retenidas por camilla en los servicios de urgencias, mejorando la disponibilidad  del Programa Atención Prehospitalaria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</si>
</sst>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2">
    <font>
      <sz val="11"/>
      <color theme="1"/>
      <name val="Calibri"/>
      <family val="2"/>
    </font>
    <font>
      <sz val="11"/>
      <color indexed="8"/>
      <name val="Calibri"/>
      <family val="2"/>
    </font>
    <font>
      <sz val="10"/>
      <name val="Arial"/>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b/>
      <sz val="14"/>
      <color indexed="9"/>
      <name val="Calibri"/>
      <family val="2"/>
    </font>
    <font>
      <b/>
      <sz val="11"/>
      <name val="Arial"/>
      <family val="2"/>
    </font>
    <font>
      <sz val="11"/>
      <color indexed="8"/>
      <name val="Arial"/>
      <family val="2"/>
    </font>
    <font>
      <b/>
      <sz val="11"/>
      <color indexed="8"/>
      <name val="Arial"/>
      <family val="2"/>
    </font>
    <font>
      <sz val="9"/>
      <name val="Tahoma"/>
      <family val="2"/>
    </font>
    <font>
      <b/>
      <sz val="9"/>
      <name val="Tahoma"/>
      <family val="2"/>
    </font>
    <font>
      <sz val="11"/>
      <color indexed="8"/>
      <name val="Tahoma"/>
      <family val="2"/>
    </font>
    <font>
      <sz val="11"/>
      <name val="Tahoma"/>
      <family val="2"/>
    </font>
    <font>
      <sz val="12"/>
      <color indexed="8"/>
      <name val="Tahoma"/>
      <family val="2"/>
    </font>
    <font>
      <sz val="12"/>
      <name val="Calibri"/>
      <family val="2"/>
    </font>
    <font>
      <sz val="9"/>
      <name val="Calibri"/>
      <family val="2"/>
    </font>
    <font>
      <sz val="8"/>
      <color indexed="8"/>
      <name val="Calibri"/>
      <family val="2"/>
    </font>
    <font>
      <sz val="8"/>
      <name val="Tahoma"/>
      <family val="2"/>
    </font>
    <font>
      <b/>
      <sz val="11"/>
      <color indexed="9"/>
      <name val="Tahoma"/>
      <family val="2"/>
    </font>
    <font>
      <sz val="10"/>
      <name val="Tahoma"/>
      <family val="2"/>
    </font>
    <font>
      <b/>
      <sz val="8"/>
      <color indexed="10"/>
      <name val="Tahoma"/>
      <family val="2"/>
    </font>
    <font>
      <b/>
      <sz val="8"/>
      <color indexed="10"/>
      <name val="Calibri"/>
      <family val="2"/>
    </font>
    <font>
      <sz val="10"/>
      <color indexed="8"/>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6"/>
      <color indexed="8"/>
      <name val="Tahoma"/>
      <family val="2"/>
    </font>
    <font>
      <sz val="16"/>
      <color indexed="8"/>
      <name val="Calibri"/>
      <family val="2"/>
    </font>
    <font>
      <sz val="26"/>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16"/>
      <color theme="1"/>
      <name val="Tahoma"/>
      <family val="2"/>
    </font>
    <font>
      <sz val="11"/>
      <color rgb="FF000000"/>
      <name val="Tahoma"/>
      <family val="2"/>
    </font>
    <font>
      <sz val="16"/>
      <color theme="1"/>
      <name val="Calibri"/>
      <family val="2"/>
    </font>
    <font>
      <sz val="26"/>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rgb="FF002060"/>
        <bgColor indexed="64"/>
      </patternFill>
    </fill>
    <fill>
      <patternFill patternType="solid">
        <fgColor theme="0" tint="-0.3499799966812134"/>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right style="thin"/>
      <top style="thin"/>
      <bottom>
        <color indexed="63"/>
      </bottom>
    </border>
    <border>
      <left style="thin"/>
      <right style="thin"/>
      <top>
        <color indexed="63"/>
      </top>
      <bottom style="thin"/>
    </border>
    <border>
      <left style="thin"/>
      <right style="thin"/>
      <top/>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color indexed="9"/>
      </top>
      <bottom style="thin">
        <color indexed="9"/>
      </bottom>
    </border>
    <border>
      <left style="thin">
        <color indexed="9"/>
      </left>
      <right style="thin">
        <color indexed="9"/>
      </right>
      <top>
        <color indexed="63"/>
      </top>
      <bottom style="thin"/>
    </border>
    <border>
      <left style="thin">
        <color indexed="9"/>
      </left>
      <right>
        <color indexed="63"/>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style="thin"/>
      <right style="thin">
        <color indexed="9"/>
      </right>
      <top style="thin">
        <color indexed="9"/>
      </top>
      <bottom>
        <color indexed="63"/>
      </bottom>
    </border>
    <border>
      <left style="thin"/>
      <right style="thin">
        <color indexed="9"/>
      </right>
      <top>
        <color indexed="63"/>
      </top>
      <bottom style="thin"/>
    </border>
    <border>
      <left style="thin"/>
      <right>
        <color indexed="63"/>
      </right>
      <top style="thin">
        <color indexed="9"/>
      </top>
      <bottom style="thin">
        <color indexed="9"/>
      </botto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8"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246">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12" fillId="33" borderId="12"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5" fillId="33" borderId="10" xfId="0"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0" fontId="0" fillId="0" borderId="0" xfId="0" applyAlignment="1" applyProtection="1">
      <alignment horizontal="center" vertical="center"/>
      <protection/>
    </xf>
    <xf numFmtId="0" fontId="5" fillId="33" borderId="10" xfId="0" applyFont="1" applyFill="1" applyBorder="1" applyAlignment="1" applyProtection="1">
      <alignment vertical="center"/>
      <protection/>
    </xf>
    <xf numFmtId="0" fontId="66" fillId="34" borderId="10" xfId="0" applyFont="1" applyFill="1" applyBorder="1" applyAlignment="1" applyProtection="1">
      <alignment horizontal="center" wrapText="1"/>
      <protection/>
    </xf>
    <xf numFmtId="0" fontId="66" fillId="34" borderId="10" xfId="0" applyFont="1" applyFill="1" applyBorder="1" applyAlignment="1" applyProtection="1">
      <alignment horizontal="justify" vertical="top" wrapText="1"/>
      <protection/>
    </xf>
    <xf numFmtId="0" fontId="66" fillId="34" borderId="10" xfId="0" applyFont="1" applyFill="1" applyBorder="1" applyAlignment="1" applyProtection="1">
      <alignment horizontal="center" vertical="top" wrapText="1"/>
      <protection/>
    </xf>
    <xf numFmtId="0" fontId="24" fillId="34" borderId="10" xfId="0" applyFont="1" applyFill="1" applyBorder="1" applyAlignment="1" applyProtection="1">
      <alignment horizontal="center" vertical="center" wrapText="1"/>
      <protection/>
    </xf>
    <xf numFmtId="0" fontId="24" fillId="34" borderId="10" xfId="0" applyFont="1" applyFill="1" applyBorder="1" applyAlignment="1" applyProtection="1">
      <alignment horizontal="justify" vertical="center" wrapText="1"/>
      <protection/>
    </xf>
    <xf numFmtId="0" fontId="66" fillId="34" borderId="10" xfId="0" applyFont="1" applyFill="1" applyBorder="1" applyAlignment="1" applyProtection="1">
      <alignment horizontal="center" vertical="center"/>
      <protection/>
    </xf>
    <xf numFmtId="0" fontId="25" fillId="0" borderId="13" xfId="0" applyFont="1" applyBorder="1" applyAlignment="1" applyProtection="1">
      <alignment horizontal="center" vertical="top"/>
      <protection/>
    </xf>
    <xf numFmtId="194" fontId="18" fillId="34" borderId="10" xfId="0" applyNumberFormat="1" applyFont="1" applyFill="1" applyBorder="1" applyAlignment="1" applyProtection="1">
      <alignment horizontal="center" vertical="center"/>
      <protection/>
    </xf>
    <xf numFmtId="0" fontId="66" fillId="34" borderId="13" xfId="0" applyFont="1" applyFill="1" applyBorder="1" applyAlignment="1" applyProtection="1">
      <alignment horizontal="justify" vertical="top" wrapText="1"/>
      <protection/>
    </xf>
    <xf numFmtId="0" fontId="0" fillId="0" borderId="10" xfId="0" applyBorder="1" applyAlignment="1" applyProtection="1">
      <alignment vertical="center"/>
      <protection/>
    </xf>
    <xf numFmtId="0" fontId="66" fillId="34" borderId="10" xfId="0" applyFont="1" applyFill="1" applyBorder="1" applyAlignment="1" applyProtection="1">
      <alignment vertical="top" wrapText="1"/>
      <protection/>
    </xf>
    <xf numFmtId="0" fontId="66" fillId="34" borderId="13" xfId="0" applyFont="1" applyFill="1" applyBorder="1" applyAlignment="1" applyProtection="1">
      <alignment vertical="center" wrapText="1"/>
      <protection/>
    </xf>
    <xf numFmtId="0" fontId="66" fillId="34" borderId="13" xfId="0" applyFont="1" applyFill="1" applyBorder="1" applyAlignment="1" applyProtection="1">
      <alignment horizontal="center" vertical="center" wrapText="1"/>
      <protection/>
    </xf>
    <xf numFmtId="0" fontId="66" fillId="34" borderId="13" xfId="0" applyFont="1" applyFill="1" applyBorder="1" applyAlignment="1" applyProtection="1">
      <alignment horizontal="center" vertical="top" wrapText="1"/>
      <protection/>
    </xf>
    <xf numFmtId="0" fontId="23" fillId="34" borderId="10" xfId="0" applyNumberFormat="1" applyFont="1" applyFill="1" applyBorder="1" applyAlignment="1" applyProtection="1">
      <alignment horizontal="left" vertical="top" wrapText="1"/>
      <protection/>
    </xf>
    <xf numFmtId="0" fontId="23" fillId="34" borderId="10" xfId="0" applyNumberFormat="1" applyFont="1" applyFill="1" applyBorder="1" applyAlignment="1" applyProtection="1">
      <alignment horizontal="center" vertical="top" wrapText="1"/>
      <protection/>
    </xf>
    <xf numFmtId="0" fontId="23" fillId="34" borderId="10" xfId="0" applyNumberFormat="1" applyFont="1" applyFill="1" applyBorder="1" applyAlignment="1" applyProtection="1">
      <alignment vertical="top" wrapText="1"/>
      <protection/>
    </xf>
    <xf numFmtId="0" fontId="24" fillId="34" borderId="10" xfId="0" applyFont="1" applyFill="1" applyBorder="1" applyAlignment="1" applyProtection="1">
      <alignment horizontal="left" vertical="center" wrapText="1"/>
      <protection/>
    </xf>
    <xf numFmtId="0" fontId="25" fillId="0" borderId="13" xfId="0" applyFont="1" applyBorder="1" applyAlignment="1" applyProtection="1">
      <alignment vertical="top" wrapText="1"/>
      <protection/>
    </xf>
    <xf numFmtId="0" fontId="25" fillId="35" borderId="13" xfId="0" applyFont="1" applyFill="1" applyBorder="1" applyAlignment="1" applyProtection="1">
      <alignment vertical="top" wrapText="1"/>
      <protection/>
    </xf>
    <xf numFmtId="0" fontId="25" fillId="0" borderId="13" xfId="0" applyFont="1" applyBorder="1" applyAlignment="1" applyProtection="1">
      <alignment vertical="top"/>
      <protection/>
    </xf>
    <xf numFmtId="0" fontId="25" fillId="0" borderId="13" xfId="0" applyFont="1" applyFill="1" applyBorder="1" applyAlignment="1" applyProtection="1">
      <alignment horizontal="center" vertical="top" wrapText="1"/>
      <protection/>
    </xf>
    <xf numFmtId="0" fontId="25" fillId="0" borderId="13" xfId="0" applyFont="1" applyFill="1" applyBorder="1" applyAlignment="1" applyProtection="1">
      <alignment horizontal="justify" vertical="top" wrapText="1"/>
      <protection/>
    </xf>
    <xf numFmtId="0" fontId="25" fillId="0" borderId="10" xfId="0" applyFont="1" applyBorder="1" applyAlignment="1" applyProtection="1">
      <alignment vertical="top" wrapText="1"/>
      <protection/>
    </xf>
    <xf numFmtId="0" fontId="67" fillId="34" borderId="10" xfId="0" applyFont="1" applyFill="1" applyBorder="1" applyAlignment="1" applyProtection="1">
      <alignment horizontal="center" wrapText="1"/>
      <protection/>
    </xf>
    <xf numFmtId="9" fontId="24" fillId="34" borderId="10" xfId="0" applyNumberFormat="1" applyFont="1" applyFill="1" applyBorder="1" applyAlignment="1" applyProtection="1">
      <alignment horizontal="center" vertical="center" wrapText="1"/>
      <protection/>
    </xf>
    <xf numFmtId="0" fontId="24" fillId="34" borderId="10" xfId="56" applyFont="1" applyFill="1" applyBorder="1" applyAlignment="1" applyProtection="1">
      <alignment horizontal="justify" vertical="center" wrapText="1"/>
      <protection/>
    </xf>
    <xf numFmtId="9" fontId="23" fillId="0" borderId="10" xfId="0" applyNumberFormat="1" applyFont="1" applyBorder="1" applyAlignment="1" applyProtection="1">
      <alignment horizontal="center" vertical="center" wrapText="1"/>
      <protection/>
    </xf>
    <xf numFmtId="0" fontId="19" fillId="0" borderId="10" xfId="0" applyFont="1" applyFill="1" applyBorder="1" applyAlignment="1" applyProtection="1">
      <alignment vertical="center" wrapText="1"/>
      <protection locked="0"/>
    </xf>
    <xf numFmtId="0" fontId="66" fillId="36" borderId="10" xfId="0" applyFont="1" applyFill="1" applyBorder="1" applyAlignment="1" applyProtection="1">
      <alignment horizontal="justify" vertical="top" wrapText="1"/>
      <protection/>
    </xf>
    <xf numFmtId="0" fontId="66" fillId="36" borderId="10" xfId="0" applyFont="1" applyFill="1" applyBorder="1" applyAlignment="1" applyProtection="1">
      <alignment horizontal="center" vertical="top" wrapText="1"/>
      <protection/>
    </xf>
    <xf numFmtId="0" fontId="66" fillId="36" borderId="13" xfId="0" applyFont="1" applyFill="1" applyBorder="1" applyAlignment="1" applyProtection="1">
      <alignment horizontal="center" vertical="top" wrapText="1"/>
      <protection/>
    </xf>
    <xf numFmtId="0" fontId="24" fillId="34" borderId="10" xfId="0" applyFont="1" applyFill="1" applyBorder="1" applyAlignment="1" applyProtection="1">
      <alignment vertical="center" wrapText="1"/>
      <protection/>
    </xf>
    <xf numFmtId="0" fontId="24" fillId="34" borderId="10" xfId="0" applyFont="1" applyFill="1" applyBorder="1" applyAlignment="1" applyProtection="1">
      <alignment vertical="top" wrapText="1"/>
      <protection/>
    </xf>
    <xf numFmtId="0" fontId="24" fillId="34" borderId="10" xfId="0" applyFont="1" applyFill="1" applyBorder="1" applyAlignment="1" applyProtection="1">
      <alignment horizontal="left" vertical="top" wrapText="1"/>
      <protection/>
    </xf>
    <xf numFmtId="0" fontId="66" fillId="34" borderId="10" xfId="0" applyFont="1" applyFill="1" applyBorder="1" applyAlignment="1" applyProtection="1">
      <alignment vertical="center" wrapText="1"/>
      <protection/>
    </xf>
    <xf numFmtId="0" fontId="23" fillId="0" borderId="10" xfId="0" applyFont="1" applyBorder="1" applyAlignment="1" applyProtection="1">
      <alignment wrapText="1"/>
      <protection/>
    </xf>
    <xf numFmtId="0" fontId="66" fillId="34" borderId="10" xfId="0" applyFont="1" applyFill="1" applyBorder="1" applyAlignment="1" applyProtection="1">
      <alignment horizontal="center" vertical="center" wrapText="1"/>
      <protection/>
    </xf>
    <xf numFmtId="0" fontId="23" fillId="0" borderId="10" xfId="0" applyFont="1" applyBorder="1" applyAlignment="1" applyProtection="1">
      <alignment vertical="center"/>
      <protection/>
    </xf>
    <xf numFmtId="0" fontId="68" fillId="34" borderId="10" xfId="0" applyFont="1" applyFill="1" applyBorder="1" applyAlignment="1" applyProtection="1">
      <alignment vertical="top" wrapText="1"/>
      <protection/>
    </xf>
    <xf numFmtId="195" fontId="24" fillId="34" borderId="10" xfId="0" applyNumberFormat="1" applyFont="1" applyFill="1" applyBorder="1" applyAlignment="1" applyProtection="1">
      <alignment horizontal="center" vertical="center" wrapText="1"/>
      <protection/>
    </xf>
    <xf numFmtId="9" fontId="24" fillId="34" borderId="10" xfId="58" applyFont="1" applyFill="1" applyBorder="1" applyAlignment="1" applyProtection="1">
      <alignment horizontal="center" vertical="center" wrapText="1"/>
      <protection/>
    </xf>
    <xf numFmtId="0" fontId="25" fillId="35" borderId="13" xfId="0" applyFont="1" applyFill="1" applyBorder="1" applyAlignment="1" applyProtection="1">
      <alignment horizontal="center" vertical="top" wrapText="1"/>
      <protection/>
    </xf>
    <xf numFmtId="0" fontId="25" fillId="0" borderId="13" xfId="0" applyFont="1" applyBorder="1" applyAlignment="1" applyProtection="1">
      <alignment horizontal="center" vertical="top" wrapText="1"/>
      <protection/>
    </xf>
    <xf numFmtId="200" fontId="24" fillId="34" borderId="10" xfId="48" applyNumberFormat="1" applyFont="1" applyFill="1" applyBorder="1" applyAlignment="1" applyProtection="1" quotePrefix="1">
      <alignment horizontal="center" vertical="center"/>
      <protection/>
    </xf>
    <xf numFmtId="0" fontId="24" fillId="36" borderId="10" xfId="0" applyFont="1" applyFill="1" applyBorder="1" applyAlignment="1" applyProtection="1">
      <alignment horizontal="left" vertical="top" wrapText="1"/>
      <protection/>
    </xf>
    <xf numFmtId="0" fontId="66" fillId="36" borderId="10" xfId="0" applyFont="1" applyFill="1" applyBorder="1" applyAlignment="1" applyProtection="1">
      <alignment vertical="top" wrapText="1"/>
      <protection/>
    </xf>
    <xf numFmtId="195" fontId="24" fillId="36" borderId="10" xfId="0" applyNumberFormat="1" applyFont="1" applyFill="1" applyBorder="1" applyAlignment="1" applyProtection="1">
      <alignment horizontal="center" vertical="center" wrapText="1"/>
      <protection/>
    </xf>
    <xf numFmtId="0" fontId="66" fillId="37" borderId="13" xfId="0" applyFont="1" applyFill="1" applyBorder="1" applyAlignment="1" applyProtection="1">
      <alignment horizontal="center" vertical="center" wrapText="1"/>
      <protection/>
    </xf>
    <xf numFmtId="0" fontId="66" fillId="37" borderId="13" xfId="0" applyFont="1" applyFill="1" applyBorder="1" applyAlignment="1" applyProtection="1">
      <alignment vertical="center" wrapText="1"/>
      <protection/>
    </xf>
    <xf numFmtId="0" fontId="0" fillId="37" borderId="10" xfId="0" applyFill="1" applyBorder="1" applyAlignment="1" applyProtection="1">
      <alignment vertical="center"/>
      <protection/>
    </xf>
    <xf numFmtId="0" fontId="66" fillId="37" borderId="10" xfId="0" applyFont="1" applyFill="1" applyBorder="1" applyAlignment="1" applyProtection="1">
      <alignment horizontal="justify" vertical="top" wrapText="1"/>
      <protection/>
    </xf>
    <xf numFmtId="0" fontId="66" fillId="37" borderId="10" xfId="0" applyFont="1" applyFill="1" applyBorder="1" applyAlignment="1" applyProtection="1">
      <alignment vertical="top" wrapText="1"/>
      <protection/>
    </xf>
    <xf numFmtId="195" fontId="24" fillId="37" borderId="10" xfId="0" applyNumberFormat="1" applyFont="1" applyFill="1" applyBorder="1" applyAlignment="1" applyProtection="1">
      <alignment horizontal="center" vertical="center" wrapText="1"/>
      <protection/>
    </xf>
    <xf numFmtId="0" fontId="66" fillId="0" borderId="0" xfId="0" applyFont="1" applyAlignment="1" applyProtection="1">
      <alignment vertical="center"/>
      <protection/>
    </xf>
    <xf numFmtId="0" fontId="66" fillId="0" borderId="10" xfId="0" applyFont="1" applyBorder="1" applyAlignment="1" applyProtection="1">
      <alignment vertical="center"/>
      <protection/>
    </xf>
    <xf numFmtId="0" fontId="66" fillId="37" borderId="10" xfId="0" applyFont="1" applyFill="1" applyBorder="1" applyAlignment="1" applyProtection="1">
      <alignment vertical="center"/>
      <protection/>
    </xf>
    <xf numFmtId="0" fontId="66" fillId="36" borderId="10" xfId="0" applyFont="1" applyFill="1" applyBorder="1" applyAlignment="1" applyProtection="1">
      <alignment vertical="center"/>
      <protection/>
    </xf>
    <xf numFmtId="0" fontId="66" fillId="0" borderId="10" xfId="0" applyFont="1" applyFill="1" applyBorder="1" applyAlignment="1" applyProtection="1">
      <alignment vertical="center"/>
      <protection/>
    </xf>
    <xf numFmtId="0" fontId="9" fillId="0" borderId="10" xfId="0" applyFont="1" applyBorder="1" applyAlignment="1" applyProtection="1">
      <alignment horizontal="center" vertical="center"/>
      <protection locked="0"/>
    </xf>
    <xf numFmtId="0" fontId="9" fillId="37" borderId="10" xfId="0" applyFont="1" applyFill="1" applyBorder="1" applyAlignment="1" applyProtection="1">
      <alignment horizontal="center" vertical="center"/>
      <protection locked="0"/>
    </xf>
    <xf numFmtId="0" fontId="9" fillId="36" borderId="10" xfId="0" applyFont="1" applyFill="1" applyBorder="1" applyAlignment="1" applyProtection="1">
      <alignment horizontal="center" vertical="center"/>
      <protection locked="0"/>
    </xf>
    <xf numFmtId="0" fontId="0" fillId="36" borderId="10" xfId="0" applyFill="1" applyBorder="1" applyAlignment="1" applyProtection="1">
      <alignment vertical="center"/>
      <protection locked="0"/>
    </xf>
    <xf numFmtId="195" fontId="27" fillId="0" borderId="10" xfId="59" applyNumberFormat="1" applyFont="1" applyFill="1" applyBorder="1" applyAlignment="1" applyProtection="1">
      <alignment horizontal="center" vertical="center" wrapText="1"/>
      <protection locked="0"/>
    </xf>
    <xf numFmtId="9" fontId="27" fillId="0" borderId="10" xfId="59" applyNumberFormat="1" applyFont="1" applyFill="1" applyBorder="1" applyAlignment="1" applyProtection="1">
      <alignment horizontal="center" vertical="center" wrapText="1"/>
      <protection locked="0"/>
    </xf>
    <xf numFmtId="9" fontId="27" fillId="0" borderId="10" xfId="0" applyNumberFormat="1" applyFont="1" applyFill="1" applyBorder="1" applyAlignment="1" applyProtection="1">
      <alignment horizontal="center" vertical="center" wrapText="1"/>
      <protection locked="0"/>
    </xf>
    <xf numFmtId="0" fontId="27" fillId="38" borderId="10" xfId="0" applyFont="1" applyFill="1" applyBorder="1" applyAlignment="1" applyProtection="1">
      <alignment horizontal="center" vertical="center"/>
      <protection locked="0"/>
    </xf>
    <xf numFmtId="9" fontId="27" fillId="38" borderId="10" xfId="59" applyNumberFormat="1" applyFont="1" applyFill="1" applyBorder="1" applyAlignment="1" applyProtection="1">
      <alignment horizontal="center" vertical="center" wrapText="1"/>
      <protection locked="0"/>
    </xf>
    <xf numFmtId="171" fontId="27" fillId="0" borderId="10" xfId="51" applyFont="1" applyFill="1" applyBorder="1" applyAlignment="1" applyProtection="1">
      <alignment horizontal="center" vertical="center" wrapText="1"/>
      <protection locked="0"/>
    </xf>
    <xf numFmtId="195" fontId="26" fillId="0" borderId="10" xfId="0" applyNumberFormat="1" applyFont="1" applyFill="1" applyBorder="1" applyAlignment="1" applyProtection="1">
      <alignment horizontal="right" vertical="center" wrapText="1"/>
      <protection locked="0"/>
    </xf>
    <xf numFmtId="9" fontId="9" fillId="0" borderId="0" xfId="0" applyNumberFormat="1" applyFont="1" applyAlignment="1" applyProtection="1">
      <alignment horizontal="center" vertical="center"/>
      <protection locked="0"/>
    </xf>
    <xf numFmtId="9" fontId="8" fillId="35" borderId="10" xfId="0" applyNumberFormat="1" applyFont="1" applyFill="1" applyBorder="1" applyAlignment="1" applyProtection="1">
      <alignment horizontal="justify" vertical="top" wrapText="1"/>
      <protection locked="0"/>
    </xf>
    <xf numFmtId="0" fontId="5"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8" fillId="34" borderId="13" xfId="0" applyFont="1" applyFill="1" applyBorder="1" applyAlignment="1" applyProtection="1">
      <alignment vertical="top" wrapText="1"/>
      <protection locked="0"/>
    </xf>
    <xf numFmtId="0" fontId="28" fillId="34" borderId="13" xfId="0" applyFont="1" applyFill="1" applyBorder="1" applyAlignment="1" applyProtection="1">
      <alignment vertical="top" wrapText="1"/>
      <protection locked="0"/>
    </xf>
    <xf numFmtId="200" fontId="24" fillId="34" borderId="10" xfId="48" applyNumberFormat="1" applyFont="1" applyFill="1" applyBorder="1" applyAlignment="1" applyProtection="1">
      <alignment horizontal="center" vertical="center"/>
      <protection locked="0"/>
    </xf>
    <xf numFmtId="10" fontId="20" fillId="0" borderId="10" xfId="0" applyNumberFormat="1" applyFont="1" applyFill="1" applyBorder="1" applyAlignment="1" applyProtection="1">
      <alignment horizontal="center" vertical="center" wrapText="1"/>
      <protection locked="0"/>
    </xf>
    <xf numFmtId="9" fontId="0" fillId="0" borderId="10"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66" fillId="34" borderId="10" xfId="0" applyFont="1" applyFill="1" applyBorder="1" applyAlignment="1" applyProtection="1">
      <alignment horizontal="justify" vertical="center" wrapText="1"/>
      <protection/>
    </xf>
    <xf numFmtId="0" fontId="66" fillId="34" borderId="13" xfId="0" applyFont="1" applyFill="1" applyBorder="1" applyAlignment="1" applyProtection="1">
      <alignment horizontal="justify" vertical="center" wrapText="1"/>
      <protection/>
    </xf>
    <xf numFmtId="9" fontId="24" fillId="34" borderId="10" xfId="0" applyNumberFormat="1" applyFont="1" applyFill="1" applyBorder="1" applyAlignment="1" applyProtection="1">
      <alignment horizontal="justify" vertical="center" wrapText="1"/>
      <protection/>
    </xf>
    <xf numFmtId="9" fontId="0" fillId="0" borderId="10" xfId="0" applyNumberFormat="1" applyFill="1" applyBorder="1" applyAlignment="1" applyProtection="1">
      <alignment horizontal="center" vertical="center" wrapText="1"/>
      <protection locked="0"/>
    </xf>
    <xf numFmtId="0" fontId="24" fillId="34" borderId="13" xfId="0" applyFont="1" applyFill="1" applyBorder="1" applyAlignment="1" applyProtection="1">
      <alignment horizontal="left" vertical="top" wrapText="1"/>
      <protection/>
    </xf>
    <xf numFmtId="0" fontId="66" fillId="36" borderId="10" xfId="0" applyFont="1" applyFill="1" applyBorder="1" applyAlignment="1" applyProtection="1">
      <alignment vertical="center"/>
      <protection locked="0"/>
    </xf>
    <xf numFmtId="0" fontId="66" fillId="37" borderId="10" xfId="0" applyFont="1" applyFill="1" applyBorder="1" applyAlignment="1" applyProtection="1">
      <alignment vertical="center"/>
      <protection locked="0"/>
    </xf>
    <xf numFmtId="0" fontId="66" fillId="0" borderId="10" xfId="0" applyFont="1" applyBorder="1" applyAlignment="1" applyProtection="1">
      <alignment vertical="center"/>
      <protection locked="0"/>
    </xf>
    <xf numFmtId="0" fontId="24" fillId="37" borderId="10" xfId="0" applyFont="1" applyFill="1" applyBorder="1" applyAlignment="1" applyProtection="1">
      <alignment horizontal="center" vertical="center"/>
      <protection locked="0"/>
    </xf>
    <xf numFmtId="0" fontId="29" fillId="35" borderId="10" xfId="0" applyFont="1" applyFill="1" applyBorder="1" applyAlignment="1" applyProtection="1">
      <alignment horizontal="justify" vertical="top" wrapText="1"/>
      <protection locked="0"/>
    </xf>
    <xf numFmtId="0" fontId="29" fillId="35" borderId="10" xfId="0" applyNumberFormat="1" applyFont="1" applyFill="1" applyBorder="1" applyAlignment="1" applyProtection="1">
      <alignment horizontal="justify" vertical="top" wrapText="1"/>
      <protection locked="0"/>
    </xf>
    <xf numFmtId="0" fontId="32" fillId="35" borderId="10" xfId="0" applyNumberFormat="1" applyFont="1" applyFill="1" applyBorder="1" applyAlignment="1" applyProtection="1">
      <alignment horizontal="justify" vertical="top" wrapText="1"/>
      <protection locked="0"/>
    </xf>
    <xf numFmtId="9" fontId="21" fillId="38" borderId="10" xfId="59" applyNumberFormat="1" applyFont="1" applyFill="1" applyBorder="1" applyAlignment="1" applyProtection="1">
      <alignment horizontal="center" vertical="center" wrapText="1"/>
      <protection locked="0"/>
    </xf>
    <xf numFmtId="0" fontId="29" fillId="35" borderId="10" xfId="0" applyFont="1" applyFill="1" applyBorder="1" applyAlignment="1" applyProtection="1">
      <alignment vertical="center" wrapText="1"/>
      <protection locked="0"/>
    </xf>
    <xf numFmtId="0" fontId="24" fillId="0" borderId="10" xfId="0" applyFont="1" applyFill="1" applyBorder="1" applyAlignment="1" applyProtection="1">
      <alignment horizontal="left" vertical="center" wrapText="1"/>
      <protection locked="0"/>
    </xf>
    <xf numFmtId="0" fontId="66" fillId="0" borderId="0" xfId="0" applyFont="1" applyAlignment="1" applyProtection="1">
      <alignment vertical="center"/>
      <protection locked="0"/>
    </xf>
    <xf numFmtId="0" fontId="24" fillId="34" borderId="10" xfId="0" applyFont="1" applyFill="1" applyBorder="1" applyAlignment="1" applyProtection="1">
      <alignment horizontal="left" vertical="center" wrapText="1"/>
      <protection locked="0"/>
    </xf>
    <xf numFmtId="195" fontId="24" fillId="37" borderId="10" xfId="0" applyNumberFormat="1" applyFont="1" applyFill="1" applyBorder="1" applyAlignment="1" applyProtection="1">
      <alignment horizontal="center" vertical="center" wrapText="1"/>
      <protection locked="0"/>
    </xf>
    <xf numFmtId="0" fontId="31" fillId="0" borderId="10" xfId="0" applyFont="1" applyFill="1" applyBorder="1" applyAlignment="1" applyProtection="1">
      <alignment horizontal="left" vertical="center" wrapText="1"/>
      <protection locked="0"/>
    </xf>
    <xf numFmtId="195" fontId="24" fillId="36" borderId="10" xfId="0" applyNumberFormat="1" applyFont="1" applyFill="1" applyBorder="1" applyAlignment="1" applyProtection="1">
      <alignment horizontal="center" vertical="center" wrapText="1"/>
      <protection locked="0"/>
    </xf>
    <xf numFmtId="9" fontId="23" fillId="0" borderId="10" xfId="0" applyNumberFormat="1" applyFont="1" applyBorder="1" applyAlignment="1" applyProtection="1">
      <alignment wrapText="1"/>
      <protection locked="0"/>
    </xf>
    <xf numFmtId="0" fontId="0" fillId="0" borderId="0" xfId="0" applyAlignment="1" applyProtection="1">
      <alignment vertical="center"/>
      <protection locked="0"/>
    </xf>
    <xf numFmtId="0" fontId="66" fillId="34" borderId="10" xfId="0" applyFont="1" applyFill="1" applyBorder="1" applyAlignment="1" applyProtection="1">
      <alignment horizontal="justify" vertical="top" wrapText="1"/>
      <protection locked="0"/>
    </xf>
    <xf numFmtId="0" fontId="5" fillId="33" borderId="11" xfId="0" applyFont="1" applyFill="1" applyBorder="1" applyAlignment="1" applyProtection="1">
      <alignment horizontal="center" vertical="center" wrapText="1"/>
      <protection locked="0"/>
    </xf>
    <xf numFmtId="0" fontId="67" fillId="34" borderId="10" xfId="0" applyFont="1" applyFill="1" applyBorder="1" applyAlignment="1" applyProtection="1">
      <alignment horizontal="center" vertical="center" wrapText="1"/>
      <protection/>
    </xf>
    <xf numFmtId="0" fontId="0" fillId="35" borderId="0" xfId="0" applyFill="1" applyAlignment="1" applyProtection="1">
      <alignment horizontal="center" vertical="center"/>
      <protection locked="0"/>
    </xf>
    <xf numFmtId="0" fontId="0" fillId="35" borderId="0" xfId="0" applyFill="1" applyAlignment="1" applyProtection="1">
      <alignment vertical="center"/>
      <protection locked="0"/>
    </xf>
    <xf numFmtId="0" fontId="0" fillId="35" borderId="0" xfId="0" applyFill="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0" xfId="0"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13" fillId="35" borderId="0" xfId="0" applyFont="1" applyFill="1" applyAlignment="1" applyProtection="1">
      <alignment vertical="center"/>
      <protection locked="0"/>
    </xf>
    <xf numFmtId="0" fontId="14" fillId="0" borderId="0" xfId="0" applyFont="1" applyAlignment="1" applyProtection="1">
      <alignment horizontal="left"/>
      <protection locked="0"/>
    </xf>
    <xf numFmtId="0" fontId="5" fillId="33" borderId="12" xfId="0" applyFont="1" applyFill="1" applyBorder="1" applyAlignment="1" applyProtection="1">
      <alignment vertical="center"/>
      <protection locked="0"/>
    </xf>
    <xf numFmtId="0" fontId="5" fillId="33" borderId="13" xfId="0" applyFont="1" applyFill="1" applyBorder="1" applyAlignment="1" applyProtection="1">
      <alignment horizontal="center" vertical="center" wrapText="1"/>
      <protection locked="0"/>
    </xf>
    <xf numFmtId="0" fontId="66" fillId="34" borderId="10" xfId="0" applyFont="1" applyFill="1" applyBorder="1" applyAlignment="1" applyProtection="1">
      <alignment horizontal="center" wrapText="1"/>
      <protection locked="0"/>
    </xf>
    <xf numFmtId="0" fontId="66" fillId="34" borderId="10" xfId="0" applyFont="1" applyFill="1" applyBorder="1" applyAlignment="1" applyProtection="1">
      <alignment horizontal="justify" vertical="center" wrapText="1"/>
      <protection locked="0"/>
    </xf>
    <xf numFmtId="0" fontId="0" fillId="34" borderId="0" xfId="0" applyFill="1" applyAlignment="1" applyProtection="1">
      <alignment horizontal="justify" vertical="center"/>
      <protection locked="0"/>
    </xf>
    <xf numFmtId="169" fontId="4" fillId="34" borderId="10" xfId="48" applyNumberFormat="1" applyFont="1" applyFill="1" applyBorder="1" applyAlignment="1" applyProtection="1">
      <alignment horizontal="justify" vertical="center" wrapText="1"/>
      <protection locked="0"/>
    </xf>
    <xf numFmtId="0" fontId="13" fillId="34" borderId="0" xfId="0" applyFont="1" applyFill="1" applyAlignment="1" applyProtection="1">
      <alignment horizontal="justify" vertical="center"/>
      <protection locked="0"/>
    </xf>
    <xf numFmtId="0" fontId="24" fillId="34" borderId="10" xfId="0" applyFont="1" applyFill="1" applyBorder="1" applyAlignment="1" applyProtection="1">
      <alignment horizontal="justify" vertical="center" wrapText="1"/>
      <protection locked="0"/>
    </xf>
    <xf numFmtId="0" fontId="13" fillId="35" borderId="0" xfId="0" applyFont="1" applyFill="1" applyAlignment="1" applyProtection="1">
      <alignment vertical="center"/>
      <protection locked="0"/>
    </xf>
    <xf numFmtId="0" fontId="66" fillId="36" borderId="10" xfId="0" applyFont="1" applyFill="1" applyBorder="1" applyAlignment="1" applyProtection="1">
      <alignment horizontal="center" wrapText="1"/>
      <protection locked="0"/>
    </xf>
    <xf numFmtId="0" fontId="66" fillId="36" borderId="10" xfId="0" applyFont="1" applyFill="1" applyBorder="1" applyAlignment="1" applyProtection="1">
      <alignment horizontal="justify" vertical="top" wrapText="1"/>
      <protection locked="0"/>
    </xf>
    <xf numFmtId="0" fontId="66" fillId="36" borderId="10" xfId="0" applyFont="1" applyFill="1" applyBorder="1" applyAlignment="1" applyProtection="1">
      <alignment horizontal="center" vertical="top" wrapText="1"/>
      <protection locked="0"/>
    </xf>
    <xf numFmtId="0" fontId="66" fillId="36" borderId="13" xfId="0" applyFont="1" applyFill="1" applyBorder="1" applyAlignment="1" applyProtection="1">
      <alignment horizontal="center" vertical="top" wrapText="1"/>
      <protection locked="0"/>
    </xf>
    <xf numFmtId="0" fontId="67" fillId="36" borderId="10" xfId="0" applyFont="1" applyFill="1" applyBorder="1" applyAlignment="1" applyProtection="1">
      <alignment horizontal="center" wrapText="1"/>
      <protection locked="0"/>
    </xf>
    <xf numFmtId="9" fontId="24" fillId="36" borderId="10" xfId="0" applyNumberFormat="1" applyFont="1" applyFill="1" applyBorder="1" applyAlignment="1" applyProtection="1">
      <alignment horizontal="center" vertical="center" wrapText="1"/>
      <protection locked="0"/>
    </xf>
    <xf numFmtId="0" fontId="24" fillId="36" borderId="10" xfId="56" applyFont="1" applyFill="1" applyBorder="1" applyAlignment="1" applyProtection="1">
      <alignment horizontal="justify" vertical="center" wrapText="1"/>
      <protection locked="0"/>
    </xf>
    <xf numFmtId="9" fontId="26" fillId="36" borderId="10" xfId="58" applyFont="1" applyFill="1" applyBorder="1" applyAlignment="1" applyProtection="1">
      <alignment horizontal="center" vertical="center" wrapText="1"/>
      <protection locked="0"/>
    </xf>
    <xf numFmtId="0" fontId="23" fillId="34" borderId="10" xfId="0" applyNumberFormat="1" applyFont="1" applyFill="1" applyBorder="1" applyAlignment="1" applyProtection="1">
      <alignment horizontal="left" vertical="top" wrapText="1"/>
      <protection locked="0"/>
    </xf>
    <xf numFmtId="0" fontId="23" fillId="34" borderId="10" xfId="0" applyNumberFormat="1" applyFont="1" applyFill="1" applyBorder="1" applyAlignment="1" applyProtection="1">
      <alignment horizontal="center" vertical="top" wrapText="1"/>
      <protection locked="0"/>
    </xf>
    <xf numFmtId="0" fontId="23" fillId="34" borderId="10" xfId="0" applyNumberFormat="1" applyFont="1" applyFill="1" applyBorder="1" applyAlignment="1" applyProtection="1">
      <alignment vertical="top" wrapText="1"/>
      <protection locked="0"/>
    </xf>
    <xf numFmtId="0" fontId="23" fillId="34" borderId="10" xfId="0" applyNumberFormat="1" applyFont="1" applyFill="1" applyBorder="1" applyAlignment="1" applyProtection="1">
      <alignment horizontal="justify" vertical="center" wrapText="1"/>
      <protection locked="0"/>
    </xf>
    <xf numFmtId="0" fontId="69" fillId="34" borderId="10" xfId="0" applyFont="1" applyFill="1" applyBorder="1" applyAlignment="1" applyProtection="1">
      <alignment horizontal="center"/>
      <protection locked="0"/>
    </xf>
    <xf numFmtId="0" fontId="66" fillId="34" borderId="10" xfId="0" applyNumberFormat="1" applyFont="1" applyFill="1" applyBorder="1" applyAlignment="1" applyProtection="1">
      <alignment horizontal="justify" vertical="center" wrapText="1"/>
      <protection locked="0"/>
    </xf>
    <xf numFmtId="0" fontId="66" fillId="34" borderId="10" xfId="0" applyFont="1" applyFill="1" applyBorder="1" applyAlignment="1" applyProtection="1">
      <alignment wrapText="1"/>
      <protection locked="0"/>
    </xf>
    <xf numFmtId="0" fontId="24" fillId="34" borderId="10" xfId="0" applyFont="1" applyFill="1" applyBorder="1" applyAlignment="1" applyProtection="1">
      <alignment horizontal="center" vertical="center" wrapText="1"/>
      <protection locked="0"/>
    </xf>
    <xf numFmtId="0" fontId="66" fillId="34" borderId="10" xfId="0" applyFont="1" applyFill="1" applyBorder="1" applyAlignment="1" applyProtection="1">
      <alignment horizontal="center" vertical="center"/>
      <protection locked="0"/>
    </xf>
    <xf numFmtId="0" fontId="66" fillId="34" borderId="10" xfId="0"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200" fontId="24" fillId="34" borderId="10" xfId="48" applyNumberFormat="1" applyFont="1" applyFill="1" applyBorder="1" applyAlignment="1" applyProtection="1" quotePrefix="1">
      <alignment horizontal="center" vertical="center" wrapText="1"/>
      <protection locked="0"/>
    </xf>
    <xf numFmtId="0" fontId="67" fillId="34" borderId="10" xfId="0" applyFont="1" applyFill="1" applyBorder="1" applyAlignment="1" applyProtection="1">
      <alignment horizontal="center" vertical="center"/>
      <protection locked="0"/>
    </xf>
    <xf numFmtId="9" fontId="24" fillId="34" borderId="10" xfId="48" applyNumberFormat="1" applyFont="1" applyFill="1" applyBorder="1" applyAlignment="1" applyProtection="1">
      <alignment horizontal="center" vertical="center"/>
      <protection locked="0"/>
    </xf>
    <xf numFmtId="0" fontId="7" fillId="0" borderId="0" xfId="0" applyFont="1" applyAlignment="1" applyProtection="1">
      <alignment vertical="top"/>
      <protection/>
    </xf>
    <xf numFmtId="0" fontId="15" fillId="33" borderId="10" xfId="0" applyFont="1" applyFill="1" applyBorder="1" applyAlignment="1" applyProtection="1">
      <alignment horizontal="center" vertical="top" wrapText="1"/>
      <protection/>
    </xf>
    <xf numFmtId="0" fontId="24" fillId="34" borderId="13" xfId="0" applyFont="1" applyFill="1" applyBorder="1" applyAlignment="1" applyProtection="1">
      <alignment vertical="top" wrapText="1"/>
      <protection/>
    </xf>
    <xf numFmtId="0" fontId="24" fillId="37" borderId="13" xfId="0" applyFont="1" applyFill="1" applyBorder="1" applyAlignment="1" applyProtection="1">
      <alignment vertical="top" wrapText="1"/>
      <protection/>
    </xf>
    <xf numFmtId="0" fontId="24" fillId="34" borderId="14" xfId="0" applyFont="1" applyFill="1" applyBorder="1" applyAlignment="1" applyProtection="1">
      <alignment vertical="top" wrapText="1"/>
      <protection/>
    </xf>
    <xf numFmtId="0" fontId="23" fillId="35" borderId="10" xfId="0" applyFont="1" applyFill="1" applyBorder="1" applyAlignment="1" applyProtection="1">
      <alignment vertical="top" wrapText="1"/>
      <protection/>
    </xf>
    <xf numFmtId="0" fontId="23" fillId="34" borderId="10" xfId="0" applyFont="1" applyFill="1" applyBorder="1" applyAlignment="1" applyProtection="1">
      <alignment vertical="top" wrapText="1"/>
      <protection/>
    </xf>
    <xf numFmtId="0" fontId="23" fillId="0" borderId="10" xfId="0" applyFont="1" applyBorder="1" applyAlignment="1" applyProtection="1">
      <alignment vertical="top" wrapText="1"/>
      <protection/>
    </xf>
    <xf numFmtId="0" fontId="23" fillId="0" borderId="15" xfId="0" applyFont="1" applyFill="1" applyBorder="1" applyAlignment="1" applyProtection="1">
      <alignment vertical="top" wrapText="1"/>
      <protection/>
    </xf>
    <xf numFmtId="0" fontId="0" fillId="0" borderId="0" xfId="0" applyAlignment="1" applyProtection="1">
      <alignment vertical="top"/>
      <protection/>
    </xf>
    <xf numFmtId="195" fontId="24" fillId="0" borderId="10" xfId="0" applyNumberFormat="1" applyFont="1" applyFill="1" applyBorder="1" applyAlignment="1" applyProtection="1">
      <alignment horizontal="center" vertical="center" wrapText="1"/>
      <protection/>
    </xf>
    <xf numFmtId="9" fontId="24" fillId="0" borderId="10" xfId="0" applyNumberFormat="1"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10" fontId="24" fillId="0" borderId="10" xfId="0" applyNumberFormat="1" applyFont="1" applyFill="1" applyBorder="1" applyAlignment="1" applyProtection="1">
      <alignment horizontal="center" vertical="center"/>
      <protection/>
    </xf>
    <xf numFmtId="195" fontId="66" fillId="0" borderId="10" xfId="0" applyNumberFormat="1" applyFont="1" applyFill="1" applyBorder="1" applyAlignment="1" applyProtection="1">
      <alignment horizontal="center" vertical="center" wrapText="1"/>
      <protection/>
    </xf>
    <xf numFmtId="0" fontId="7" fillId="0" borderId="0" xfId="0" applyFont="1" applyAlignment="1" applyProtection="1">
      <alignment horizontal="center" vertical="center"/>
      <protection/>
    </xf>
    <xf numFmtId="0" fontId="66" fillId="37" borderId="10" xfId="0" applyFont="1" applyFill="1" applyBorder="1" applyAlignment="1" applyProtection="1">
      <alignment horizontal="justify" vertical="center" wrapText="1"/>
      <protection/>
    </xf>
    <xf numFmtId="0" fontId="66" fillId="36" borderId="10" xfId="0" applyFont="1" applyFill="1" applyBorder="1" applyAlignment="1" applyProtection="1">
      <alignment horizontal="justify" vertical="center" wrapText="1"/>
      <protection/>
    </xf>
    <xf numFmtId="0" fontId="23" fillId="0" borderId="10" xfId="0" applyFont="1" applyBorder="1" applyAlignment="1" applyProtection="1">
      <alignment horizontal="center" vertical="center"/>
      <protection/>
    </xf>
    <xf numFmtId="0" fontId="66" fillId="0" borderId="0" xfId="0" applyFont="1" applyAlignment="1" applyProtection="1">
      <alignment horizontal="center" vertical="center"/>
      <protection/>
    </xf>
    <xf numFmtId="0" fontId="30" fillId="33" borderId="11" xfId="0" applyFont="1" applyFill="1" applyBorder="1" applyAlignment="1" applyProtection="1">
      <alignment horizontal="center" vertical="center" wrapText="1"/>
      <protection/>
    </xf>
    <xf numFmtId="9" fontId="66" fillId="0" borderId="10" xfId="0" applyNumberFormat="1" applyFont="1" applyFill="1" applyBorder="1" applyAlignment="1" applyProtection="1">
      <alignment horizontal="center" vertical="center"/>
      <protection/>
    </xf>
    <xf numFmtId="9" fontId="66" fillId="0" borderId="13" xfId="0" applyNumberFormat="1" applyFont="1" applyFill="1" applyBorder="1" applyAlignment="1" applyProtection="1">
      <alignment horizontal="center" vertical="center"/>
      <protection/>
    </xf>
    <xf numFmtId="10" fontId="24" fillId="0" borderId="10" xfId="0" applyNumberFormat="1"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9" fontId="24" fillId="0" borderId="10" xfId="0" applyNumberFormat="1" applyFont="1" applyFill="1" applyBorder="1" applyAlignment="1" applyProtection="1">
      <alignment horizontal="center" vertical="center" wrapText="1"/>
      <protection/>
    </xf>
    <xf numFmtId="0" fontId="0" fillId="0" borderId="0" xfId="0" applyAlignment="1" applyProtection="1">
      <alignment horizontal="center" vertical="top"/>
      <protection/>
    </xf>
    <xf numFmtId="0" fontId="66" fillId="37" borderId="13" xfId="0" applyFont="1" applyFill="1" applyBorder="1" applyAlignment="1" applyProtection="1">
      <alignment horizontal="center" vertical="top" wrapText="1"/>
      <protection/>
    </xf>
    <xf numFmtId="0" fontId="23" fillId="35" borderId="10" xfId="0" applyFont="1" applyFill="1" applyBorder="1" applyAlignment="1" applyProtection="1">
      <alignment vertical="top"/>
      <protection/>
    </xf>
    <xf numFmtId="0" fontId="66" fillId="35" borderId="10" xfId="0" applyFont="1" applyFill="1" applyBorder="1" applyAlignment="1" applyProtection="1">
      <alignment vertical="top"/>
      <protection/>
    </xf>
    <xf numFmtId="0" fontId="66" fillId="35" borderId="0" xfId="0" applyFont="1" applyFill="1" applyAlignment="1" applyProtection="1">
      <alignment vertical="top"/>
      <protection/>
    </xf>
    <xf numFmtId="0" fontId="66" fillId="37" borderId="10" xfId="0" applyFont="1" applyFill="1" applyBorder="1" applyAlignment="1" applyProtection="1">
      <alignment horizontal="center" vertical="center" wrapText="1"/>
      <protection/>
    </xf>
    <xf numFmtId="0" fontId="66" fillId="36" borderId="10" xfId="0" applyFont="1" applyFill="1" applyBorder="1" applyAlignment="1" applyProtection="1">
      <alignment horizontal="center" vertical="center" wrapText="1"/>
      <protection/>
    </xf>
    <xf numFmtId="0" fontId="9" fillId="0" borderId="0" xfId="0" applyFont="1" applyAlignment="1" applyProtection="1">
      <alignment horizontal="center" vertical="center"/>
      <protection locked="0"/>
    </xf>
    <xf numFmtId="0" fontId="5" fillId="33" borderId="16" xfId="0" applyFont="1" applyFill="1" applyBorder="1" applyAlignment="1" applyProtection="1">
      <alignment horizontal="center" vertical="center" wrapText="1"/>
      <protection locked="0"/>
    </xf>
    <xf numFmtId="0" fontId="5" fillId="33" borderId="11" xfId="0" applyFont="1" applyFill="1" applyBorder="1" applyAlignment="1" applyProtection="1">
      <alignment vertical="center"/>
      <protection locked="0"/>
    </xf>
    <xf numFmtId="0" fontId="5" fillId="33" borderId="11" xfId="0" applyFont="1" applyFill="1" applyBorder="1" applyAlignment="1" applyProtection="1">
      <alignment vertical="center"/>
      <protection/>
    </xf>
    <xf numFmtId="0" fontId="26" fillId="0" borderId="10" xfId="0" applyFont="1" applyFill="1" applyBorder="1" applyAlignment="1" applyProtection="1">
      <alignment horizontal="center" vertical="center" wrapText="1"/>
      <protection locked="0"/>
    </xf>
    <xf numFmtId="200" fontId="26" fillId="0" borderId="10" xfId="50" applyNumberFormat="1" applyFont="1" applyFill="1" applyBorder="1" applyAlignment="1">
      <alignment vertical="center" wrapText="1"/>
    </xf>
    <xf numFmtId="0" fontId="5" fillId="33" borderId="17" xfId="0" applyFont="1" applyFill="1" applyBorder="1" applyAlignment="1" applyProtection="1">
      <alignment horizontal="center" vertical="center"/>
      <protection/>
    </xf>
    <xf numFmtId="9" fontId="26" fillId="0" borderId="10" xfId="0" applyNumberFormat="1" applyFont="1" applyFill="1" applyBorder="1" applyAlignment="1">
      <alignment horizontal="center" vertical="center" wrapText="1"/>
    </xf>
    <xf numFmtId="9" fontId="26" fillId="0" borderId="10" xfId="0" applyNumberFormat="1" applyFont="1" applyFill="1" applyBorder="1" applyAlignment="1" applyProtection="1">
      <alignment horizontal="center" vertical="center" wrapText="1"/>
      <protection locked="0"/>
    </xf>
    <xf numFmtId="200" fontId="24" fillId="34" borderId="10" xfId="48" applyNumberFormat="1" applyFont="1" applyFill="1" applyBorder="1" applyAlignment="1" applyProtection="1">
      <alignment horizontal="left" vertical="center" wrapText="1"/>
      <protection/>
    </xf>
    <xf numFmtId="0" fontId="24" fillId="0" borderId="10" xfId="0" applyFont="1" applyFill="1" applyBorder="1" applyAlignment="1" applyProtection="1">
      <alignment vertical="top" wrapText="1"/>
      <protection/>
    </xf>
    <xf numFmtId="0" fontId="66" fillId="0" borderId="10" xfId="0" applyFont="1" applyFill="1" applyBorder="1" applyAlignment="1" applyProtection="1">
      <alignment horizontal="justify" vertical="center" wrapText="1"/>
      <protection/>
    </xf>
    <xf numFmtId="0" fontId="66" fillId="0" borderId="10" xfId="0" applyFont="1" applyFill="1" applyBorder="1" applyAlignment="1" applyProtection="1">
      <alignment horizontal="center" vertical="center" wrapText="1"/>
      <protection/>
    </xf>
    <xf numFmtId="0" fontId="66" fillId="0" borderId="10" xfId="0" applyFont="1" applyFill="1" applyBorder="1" applyAlignment="1" applyProtection="1">
      <alignment vertical="top" wrapText="1"/>
      <protection/>
    </xf>
    <xf numFmtId="9" fontId="24" fillId="0" borderId="10" xfId="58" applyFont="1" applyFill="1" applyBorder="1" applyAlignment="1" applyProtection="1">
      <alignment horizontal="center" vertical="center" wrapText="1"/>
      <protection/>
    </xf>
    <xf numFmtId="0" fontId="28" fillId="34" borderId="13" xfId="0" applyFont="1" applyFill="1" applyBorder="1" applyAlignment="1" applyProtection="1">
      <alignment horizontal="left" vertical="center" wrapText="1" indent="1"/>
      <protection locked="0"/>
    </xf>
    <xf numFmtId="0" fontId="8" fillId="34" borderId="13" xfId="0" applyFont="1" applyFill="1" applyBorder="1" applyAlignment="1" applyProtection="1">
      <alignment horizontal="left" vertical="center" wrapText="1" indent="1"/>
      <protection locked="0"/>
    </xf>
    <xf numFmtId="0" fontId="33" fillId="34" borderId="13" xfId="0" applyFont="1" applyFill="1" applyBorder="1" applyAlignment="1" applyProtection="1">
      <alignment horizontal="left" vertical="center" wrapText="1" indent="1"/>
      <protection locked="0"/>
    </xf>
    <xf numFmtId="0" fontId="8" fillId="34" borderId="13" xfId="0" applyFont="1" applyFill="1" applyBorder="1" applyAlignment="1" applyProtection="1">
      <alignment horizontal="justify" vertical="top" wrapText="1"/>
      <protection locked="0"/>
    </xf>
    <xf numFmtId="0" fontId="28" fillId="34" borderId="13" xfId="0" applyFont="1" applyFill="1" applyBorder="1" applyAlignment="1" applyProtection="1">
      <alignment horizontal="justify" vertical="top" wrapText="1"/>
      <protection locked="0"/>
    </xf>
    <xf numFmtId="200" fontId="4" fillId="38" borderId="10" xfId="51" applyNumberFormat="1" applyFont="1" applyFill="1" applyBorder="1" applyAlignment="1" applyProtection="1">
      <alignment horizontal="center" vertical="center"/>
      <protection locked="0"/>
    </xf>
    <xf numFmtId="195" fontId="27" fillId="0" borderId="10" xfId="62" applyNumberFormat="1" applyFont="1" applyFill="1" applyBorder="1" applyAlignment="1" applyProtection="1">
      <alignment horizontal="center" vertical="center" wrapText="1"/>
      <protection locked="0"/>
    </xf>
    <xf numFmtId="200" fontId="26" fillId="34" borderId="10" xfId="51" applyNumberFormat="1" applyFont="1" applyFill="1" applyBorder="1" applyAlignment="1" applyProtection="1">
      <alignment horizontal="left" vertical="center" wrapText="1"/>
      <protection locked="0"/>
    </xf>
    <xf numFmtId="9" fontId="27" fillId="34" borderId="10" xfId="59" applyNumberFormat="1" applyFont="1" applyFill="1" applyBorder="1" applyAlignment="1" applyProtection="1">
      <alignment horizontal="center" vertical="center" wrapText="1"/>
      <protection locked="0"/>
    </xf>
    <xf numFmtId="195" fontId="34" fillId="0" borderId="10" xfId="0" applyNumberFormat="1" applyFont="1" applyFill="1" applyBorder="1" applyAlignment="1" applyProtection="1">
      <alignment horizontal="center" vertical="center" wrapText="1"/>
      <protection locked="0"/>
    </xf>
    <xf numFmtId="9" fontId="27" fillId="0" borderId="10" xfId="62" applyFont="1" applyFill="1" applyBorder="1" applyAlignment="1" applyProtection="1">
      <alignment horizontal="center" vertical="center" wrapText="1"/>
      <protection locked="0"/>
    </xf>
    <xf numFmtId="9" fontId="27" fillId="34" borderId="10" xfId="0" applyNumberFormat="1" applyFont="1" applyFill="1" applyBorder="1" applyAlignment="1" applyProtection="1">
      <alignment horizontal="center" vertical="center" wrapText="1"/>
      <protection locked="0"/>
    </xf>
    <xf numFmtId="200" fontId="26" fillId="0" borderId="10" xfId="51" applyNumberFormat="1" applyFont="1" applyFill="1" applyBorder="1" applyAlignment="1" applyProtection="1">
      <alignment horizontal="center" vertical="center" wrapText="1"/>
      <protection locked="0"/>
    </xf>
    <xf numFmtId="0" fontId="66" fillId="34" borderId="10" xfId="0" applyFont="1" applyFill="1" applyBorder="1" applyAlignment="1" applyProtection="1">
      <alignment vertical="top" wrapText="1"/>
      <protection locked="0"/>
    </xf>
    <xf numFmtId="0" fontId="5" fillId="33" borderId="18"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wrapText="1"/>
      <protection locked="0"/>
    </xf>
    <xf numFmtId="0" fontId="17" fillId="33" borderId="19" xfId="0" applyFont="1" applyFill="1" applyBorder="1" applyAlignment="1" applyProtection="1">
      <alignment horizontal="center" vertical="center" wrapText="1"/>
      <protection/>
    </xf>
    <xf numFmtId="0" fontId="17" fillId="33" borderId="20" xfId="0" applyFont="1" applyFill="1" applyBorder="1" applyAlignment="1" applyProtection="1">
      <alignment horizontal="center" vertical="center" wrapText="1"/>
      <protection/>
    </xf>
    <xf numFmtId="0" fontId="15" fillId="33" borderId="21" xfId="0" applyFont="1" applyFill="1" applyBorder="1" applyAlignment="1" applyProtection="1">
      <alignment horizontal="center" vertical="center" wrapText="1"/>
      <protection/>
    </xf>
    <xf numFmtId="0" fontId="15"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12" fillId="33" borderId="16" xfId="0" applyFont="1" applyFill="1" applyBorder="1" applyAlignment="1" applyProtection="1">
      <alignment horizontal="center" vertical="center" wrapText="1"/>
      <protection/>
    </xf>
    <xf numFmtId="0" fontId="12" fillId="33" borderId="24" xfId="0" applyFont="1" applyFill="1" applyBorder="1" applyAlignment="1" applyProtection="1">
      <alignment horizontal="center" vertical="center" wrapText="1"/>
      <protection/>
    </xf>
    <xf numFmtId="0" fontId="15" fillId="33" borderId="25" xfId="0" applyFont="1" applyFill="1" applyBorder="1" applyAlignment="1" applyProtection="1">
      <alignment horizontal="center" vertical="center" wrapText="1"/>
      <protection/>
    </xf>
    <xf numFmtId="0" fontId="14" fillId="0" borderId="0" xfId="0" applyFont="1" applyAlignment="1" applyProtection="1">
      <alignment horizontal="left"/>
      <protection locked="0"/>
    </xf>
    <xf numFmtId="0" fontId="70" fillId="0" borderId="0" xfId="0" applyFont="1" applyAlignment="1" applyProtection="1">
      <alignment horizontal="left"/>
      <protection locked="0"/>
    </xf>
    <xf numFmtId="0" fontId="3"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16" fillId="33" borderId="13" xfId="0" applyFont="1" applyFill="1" applyBorder="1" applyAlignment="1" applyProtection="1">
      <alignment horizontal="center" vertical="center" wrapText="1"/>
      <protection/>
    </xf>
    <xf numFmtId="0" fontId="16" fillId="33" borderId="14" xfId="0" applyFont="1" applyFill="1" applyBorder="1" applyAlignment="1" applyProtection="1">
      <alignment horizontal="center" vertical="center" wrapText="1"/>
      <protection/>
    </xf>
    <xf numFmtId="0" fontId="15" fillId="33" borderId="28" xfId="0" applyFont="1" applyFill="1" applyBorder="1" applyAlignment="1" applyProtection="1">
      <alignment horizontal="center" vertical="center" wrapText="1"/>
      <protection/>
    </xf>
    <xf numFmtId="0" fontId="15" fillId="33" borderId="29" xfId="0" applyFont="1" applyFill="1" applyBorder="1" applyAlignment="1" applyProtection="1">
      <alignment horizontal="center" vertical="center" wrapText="1"/>
      <protection/>
    </xf>
    <xf numFmtId="0" fontId="15" fillId="33" borderId="30" xfId="0" applyFont="1" applyFill="1" applyBorder="1" applyAlignment="1" applyProtection="1">
      <alignment horizontal="center" vertical="center" wrapText="1"/>
      <protection/>
    </xf>
    <xf numFmtId="0" fontId="30" fillId="33" borderId="31" xfId="0" applyFont="1" applyFill="1" applyBorder="1" applyAlignment="1" applyProtection="1">
      <alignment horizontal="center" vertical="center" wrapText="1"/>
      <protection locked="0"/>
    </xf>
    <xf numFmtId="0" fontId="30" fillId="33" borderId="32" xfId="0" applyFont="1" applyFill="1" applyBorder="1" applyAlignment="1" applyProtection="1">
      <alignment horizontal="center" vertical="center" wrapText="1"/>
      <protection locked="0"/>
    </xf>
    <xf numFmtId="0" fontId="30" fillId="33" borderId="11" xfId="0" applyFont="1" applyFill="1" applyBorder="1" applyAlignment="1" applyProtection="1">
      <alignment horizontal="center" vertical="center" wrapText="1"/>
      <protection locked="0"/>
    </xf>
    <xf numFmtId="0" fontId="30"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5" xfId="52"/>
    <cellStyle name="Currency" xfId="53"/>
    <cellStyle name="Currency [0]" xfId="54"/>
    <cellStyle name="Neutral" xfId="55"/>
    <cellStyle name="Normal 2" xfId="56"/>
    <cellStyle name="Notas" xfId="57"/>
    <cellStyle name="Percent" xfId="58"/>
    <cellStyle name="Porcentual 2" xfId="59"/>
    <cellStyle name="Porcentual 3" xfId="60"/>
    <cellStyle name="Porcentual 4" xfId="61"/>
    <cellStyle name="Porcentual 5"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18"/>
  <sheetViews>
    <sheetView showGridLines="0" zoomScale="85" zoomScaleNormal="85" zoomScalePageLayoutView="0" workbookViewId="0" topLeftCell="O3">
      <selection activeCell="O7" sqref="O7"/>
    </sheetView>
  </sheetViews>
  <sheetFormatPr defaultColWidth="11.421875" defaultRowHeight="15"/>
  <cols>
    <col min="1" max="1" width="11.421875" style="113" customWidth="1"/>
    <col min="2" max="2" width="16.8515625" style="117" customWidth="1"/>
    <col min="3" max="3" width="16.8515625" style="118" customWidth="1"/>
    <col min="4" max="4" width="16.8515625" style="117" customWidth="1"/>
    <col min="5" max="5" width="29.140625" style="118" customWidth="1"/>
    <col min="6" max="6" width="6.421875" style="117" customWidth="1"/>
    <col min="7" max="7" width="23.421875" style="119" customWidth="1"/>
    <col min="8" max="8" width="6.421875" style="117" customWidth="1"/>
    <col min="9" max="9" width="19.00390625" style="118" customWidth="1"/>
    <col min="10" max="10" width="6.421875" style="117" customWidth="1"/>
    <col min="11" max="11" width="13.421875" style="120" customWidth="1"/>
    <col min="12" max="12" width="10.28125" style="117" customWidth="1"/>
    <col min="13" max="13" width="21.00390625" style="120" customWidth="1"/>
    <col min="14" max="14" width="9.140625" style="121" customWidth="1"/>
    <col min="15" max="15" width="36.140625" style="120" customWidth="1"/>
    <col min="16" max="16" width="6.28125" style="121" customWidth="1"/>
    <col min="17" max="18" width="5.421875" style="121" customWidth="1"/>
    <col min="19" max="19" width="20.140625" style="124" customWidth="1"/>
    <col min="20" max="20" width="26.8515625" style="124" customWidth="1"/>
    <col min="21" max="21" width="11.7109375" style="121" customWidth="1"/>
    <col min="22" max="22" width="13.7109375" style="121" customWidth="1"/>
    <col min="23" max="23" width="70.140625" style="113" customWidth="1"/>
    <col min="24" max="24" width="58.28125" style="113" customWidth="1"/>
    <col min="25" max="25" width="72.140625" style="113" customWidth="1"/>
    <col min="26" max="26" width="72.57421875" style="113" customWidth="1"/>
    <col min="27" max="27" width="56.7109375" style="113" customWidth="1"/>
    <col min="28" max="30" width="11.421875" style="113" customWidth="1"/>
    <col min="31" max="32" width="14.8515625" style="113" hidden="1" customWidth="1"/>
    <col min="33" max="33" width="14.421875" style="113" hidden="1" customWidth="1"/>
    <col min="34" max="34" width="18.00390625" style="113" hidden="1" customWidth="1"/>
    <col min="35" max="36" width="14.00390625" style="113" hidden="1" customWidth="1"/>
    <col min="37" max="39" width="11.421875" style="125" customWidth="1"/>
    <col min="40" max="57" width="11.421875" style="124" customWidth="1"/>
    <col min="58" max="16384" width="11.421875" style="113" customWidth="1"/>
  </cols>
  <sheetData>
    <row r="1" spans="15:16" ht="15">
      <c r="O1" s="122"/>
      <c r="P1" s="123"/>
    </row>
    <row r="2" spans="1:22" ht="33.75">
      <c r="A2" s="231" t="s">
        <v>144</v>
      </c>
      <c r="B2" s="231"/>
      <c r="C2" s="231"/>
      <c r="D2" s="231"/>
      <c r="E2" s="231"/>
      <c r="F2" s="231"/>
      <c r="G2" s="231"/>
      <c r="H2" s="231"/>
      <c r="I2" s="231"/>
      <c r="J2" s="231"/>
      <c r="K2" s="231"/>
      <c r="L2" s="126"/>
      <c r="M2" s="126"/>
      <c r="N2" s="232" t="s">
        <v>143</v>
      </c>
      <c r="O2" s="232"/>
      <c r="P2" s="232"/>
      <c r="Q2" s="232"/>
      <c r="R2" s="232"/>
      <c r="S2" s="232"/>
      <c r="T2" s="232"/>
      <c r="U2" s="232"/>
      <c r="V2" s="232"/>
    </row>
    <row r="3" spans="15:16" ht="15">
      <c r="O3" s="122"/>
      <c r="P3" s="123"/>
    </row>
    <row r="4" spans="15:16" ht="15">
      <c r="O4" s="122"/>
      <c r="P4" s="123"/>
    </row>
    <row r="5" spans="1:36" ht="80.25" customHeight="1">
      <c r="A5" s="235" t="s">
        <v>25</v>
      </c>
      <c r="B5" s="222" t="s">
        <v>34</v>
      </c>
      <c r="C5" s="223"/>
      <c r="D5" s="224" t="s">
        <v>33</v>
      </c>
      <c r="E5" s="225"/>
      <c r="F5" s="230" t="s">
        <v>26</v>
      </c>
      <c r="G5" s="225"/>
      <c r="H5" s="230" t="s">
        <v>32</v>
      </c>
      <c r="I5" s="225"/>
      <c r="J5" s="230" t="s">
        <v>27</v>
      </c>
      <c r="K5" s="225"/>
      <c r="L5" s="230" t="s">
        <v>36</v>
      </c>
      <c r="M5" s="225"/>
      <c r="N5" s="233" t="s">
        <v>23</v>
      </c>
      <c r="O5" s="234"/>
      <c r="P5" s="226" t="s">
        <v>19</v>
      </c>
      <c r="Q5" s="226"/>
      <c r="R5" s="227"/>
      <c r="S5" s="228" t="s">
        <v>20</v>
      </c>
      <c r="T5" s="228" t="s">
        <v>21</v>
      </c>
      <c r="U5" s="197" t="s">
        <v>0</v>
      </c>
      <c r="V5" s="127"/>
      <c r="W5" s="221" t="s">
        <v>12</v>
      </c>
      <c r="X5" s="221" t="s">
        <v>13</v>
      </c>
      <c r="Y5" s="221" t="s">
        <v>14</v>
      </c>
      <c r="Z5" s="221" t="s">
        <v>24</v>
      </c>
      <c r="AA5" s="221" t="s">
        <v>11</v>
      </c>
      <c r="AE5" s="220" t="s">
        <v>3</v>
      </c>
      <c r="AF5" s="220"/>
      <c r="AG5" s="220" t="s">
        <v>4</v>
      </c>
      <c r="AH5" s="220"/>
      <c r="AI5" s="220" t="s">
        <v>5</v>
      </c>
      <c r="AJ5" s="220"/>
    </row>
    <row r="6" spans="1:36" ht="30" customHeight="1">
      <c r="A6" s="236"/>
      <c r="B6" s="1" t="s">
        <v>30</v>
      </c>
      <c r="C6" s="1" t="s">
        <v>31</v>
      </c>
      <c r="D6" s="1" t="s">
        <v>30</v>
      </c>
      <c r="E6" s="1" t="s">
        <v>31</v>
      </c>
      <c r="F6" s="1" t="s">
        <v>30</v>
      </c>
      <c r="G6" s="8" t="s">
        <v>31</v>
      </c>
      <c r="H6" s="1" t="s">
        <v>30</v>
      </c>
      <c r="I6" s="1" t="s">
        <v>31</v>
      </c>
      <c r="J6" s="1" t="s">
        <v>30</v>
      </c>
      <c r="K6" s="8" t="s">
        <v>31</v>
      </c>
      <c r="L6" s="1" t="s">
        <v>30</v>
      </c>
      <c r="M6" s="8" t="s">
        <v>31</v>
      </c>
      <c r="N6" s="6" t="s">
        <v>28</v>
      </c>
      <c r="O6" s="7" t="s">
        <v>29</v>
      </c>
      <c r="P6" s="5" t="s">
        <v>16</v>
      </c>
      <c r="Q6" s="3" t="s">
        <v>17</v>
      </c>
      <c r="R6" s="3" t="s">
        <v>18</v>
      </c>
      <c r="S6" s="229"/>
      <c r="T6" s="229"/>
      <c r="U6" s="2" t="s">
        <v>1</v>
      </c>
      <c r="V6" s="115" t="s">
        <v>2</v>
      </c>
      <c r="W6" s="221"/>
      <c r="X6" s="221"/>
      <c r="Y6" s="221"/>
      <c r="Z6" s="221"/>
      <c r="AA6" s="221"/>
      <c r="AE6" s="128" t="s">
        <v>6</v>
      </c>
      <c r="AF6" s="128" t="s">
        <v>7</v>
      </c>
      <c r="AG6" s="128" t="s">
        <v>8</v>
      </c>
      <c r="AH6" s="128" t="s">
        <v>9</v>
      </c>
      <c r="AI6" s="128" t="s">
        <v>1</v>
      </c>
      <c r="AJ6" s="128" t="s">
        <v>9</v>
      </c>
    </row>
    <row r="7" spans="1:39" s="131" customFormat="1" ht="142.5" customHeight="1">
      <c r="A7" s="18"/>
      <c r="B7" s="11">
        <v>1</v>
      </c>
      <c r="C7" s="12" t="s">
        <v>37</v>
      </c>
      <c r="D7" s="13">
        <v>5</v>
      </c>
      <c r="E7" s="12" t="s">
        <v>38</v>
      </c>
      <c r="F7" s="13">
        <v>1</v>
      </c>
      <c r="G7" s="12" t="s">
        <v>39</v>
      </c>
      <c r="H7" s="13">
        <v>1</v>
      </c>
      <c r="I7" s="92" t="s">
        <v>40</v>
      </c>
      <c r="J7" s="13">
        <v>881</v>
      </c>
      <c r="K7" s="92" t="s">
        <v>41</v>
      </c>
      <c r="L7" s="4">
        <v>4</v>
      </c>
      <c r="M7" s="93" t="s">
        <v>42</v>
      </c>
      <c r="N7" s="13">
        <v>1</v>
      </c>
      <c r="O7" s="92" t="s">
        <v>81</v>
      </c>
      <c r="P7" s="116" t="s">
        <v>67</v>
      </c>
      <c r="Q7" s="35"/>
      <c r="R7" s="35"/>
      <c r="S7" s="36" t="s">
        <v>91</v>
      </c>
      <c r="T7" s="37" t="s">
        <v>92</v>
      </c>
      <c r="U7" s="198">
        <v>0.65</v>
      </c>
      <c r="V7" s="88">
        <v>0.55</v>
      </c>
      <c r="W7" s="206" t="s">
        <v>150</v>
      </c>
      <c r="X7" s="206" t="s">
        <v>151</v>
      </c>
      <c r="Y7" s="207" t="s">
        <v>152</v>
      </c>
      <c r="Z7" s="208"/>
      <c r="AA7" s="39"/>
      <c r="AE7" s="132"/>
      <c r="AF7" s="132"/>
      <c r="AG7" s="132"/>
      <c r="AH7" s="132"/>
      <c r="AI7" s="132"/>
      <c r="AJ7" s="132"/>
      <c r="AK7" s="133"/>
      <c r="AL7" s="133"/>
      <c r="AM7" s="133"/>
    </row>
    <row r="8" spans="1:39" ht="192.75" customHeight="1">
      <c r="A8" s="10"/>
      <c r="B8" s="11">
        <v>1</v>
      </c>
      <c r="C8" s="12" t="s">
        <v>37</v>
      </c>
      <c r="D8" s="13">
        <v>5</v>
      </c>
      <c r="E8" s="12" t="s">
        <v>38</v>
      </c>
      <c r="F8" s="13">
        <v>1</v>
      </c>
      <c r="G8" s="12" t="s">
        <v>39</v>
      </c>
      <c r="H8" s="13">
        <v>1</v>
      </c>
      <c r="I8" s="92" t="s">
        <v>40</v>
      </c>
      <c r="J8" s="13">
        <v>881</v>
      </c>
      <c r="K8" s="92" t="s">
        <v>41</v>
      </c>
      <c r="L8" s="20">
        <v>4</v>
      </c>
      <c r="M8" s="92" t="s">
        <v>42</v>
      </c>
      <c r="N8" s="13">
        <v>2</v>
      </c>
      <c r="O8" s="92" t="s">
        <v>82</v>
      </c>
      <c r="P8" s="35" t="s">
        <v>67</v>
      </c>
      <c r="Q8" s="35"/>
      <c r="R8" s="35"/>
      <c r="S8" s="15" t="s">
        <v>93</v>
      </c>
      <c r="T8" s="37" t="s">
        <v>94</v>
      </c>
      <c r="U8" s="200">
        <v>19</v>
      </c>
      <c r="V8" s="87">
        <v>4</v>
      </c>
      <c r="W8" s="206" t="s">
        <v>153</v>
      </c>
      <c r="X8" s="207" t="s">
        <v>154</v>
      </c>
      <c r="Y8" s="207" t="s">
        <v>155</v>
      </c>
      <c r="Z8" s="207"/>
      <c r="AA8" s="83"/>
      <c r="AB8" s="124"/>
      <c r="AC8" s="124"/>
      <c r="AD8" s="124"/>
      <c r="AE8" s="124"/>
      <c r="AK8" s="135"/>
      <c r="AL8" s="135"/>
      <c r="AM8" s="135"/>
    </row>
    <row r="9" spans="1:27" ht="162" customHeight="1">
      <c r="A9" s="4"/>
      <c r="B9" s="11">
        <v>1</v>
      </c>
      <c r="C9" s="12" t="s">
        <v>37</v>
      </c>
      <c r="D9" s="13">
        <v>5</v>
      </c>
      <c r="E9" s="12" t="s">
        <v>38</v>
      </c>
      <c r="F9" s="13">
        <v>1</v>
      </c>
      <c r="G9" s="12" t="s">
        <v>39</v>
      </c>
      <c r="H9" s="13">
        <v>1</v>
      </c>
      <c r="I9" s="92" t="s">
        <v>40</v>
      </c>
      <c r="J9" s="13">
        <v>881</v>
      </c>
      <c r="K9" s="92" t="s">
        <v>41</v>
      </c>
      <c r="L9" s="20">
        <v>4</v>
      </c>
      <c r="M9" s="12" t="s">
        <v>42</v>
      </c>
      <c r="N9" s="13">
        <v>3</v>
      </c>
      <c r="O9" s="92" t="s">
        <v>43</v>
      </c>
      <c r="P9" s="35"/>
      <c r="Q9" s="35" t="s">
        <v>67</v>
      </c>
      <c r="R9" s="35"/>
      <c r="S9" s="195" t="s">
        <v>149</v>
      </c>
      <c r="T9" s="15" t="s">
        <v>62</v>
      </c>
      <c r="U9" s="198">
        <v>0.9</v>
      </c>
      <c r="V9" s="89">
        <v>0.83</v>
      </c>
      <c r="W9" s="207" t="s">
        <v>156</v>
      </c>
      <c r="X9" s="209" t="s">
        <v>157</v>
      </c>
      <c r="Y9" s="209" t="s">
        <v>158</v>
      </c>
      <c r="Z9" s="209" t="s">
        <v>159</v>
      </c>
      <c r="AA9" s="84"/>
    </row>
    <row r="10" spans="1:27" ht="165.75" customHeight="1">
      <c r="A10" s="4"/>
      <c r="B10" s="11">
        <v>1</v>
      </c>
      <c r="C10" s="12" t="s">
        <v>37</v>
      </c>
      <c r="D10" s="13">
        <v>5</v>
      </c>
      <c r="E10" s="12" t="s">
        <v>38</v>
      </c>
      <c r="F10" s="13">
        <v>2</v>
      </c>
      <c r="G10" s="12" t="s">
        <v>84</v>
      </c>
      <c r="H10" s="13">
        <v>1</v>
      </c>
      <c r="I10" s="92" t="s">
        <v>40</v>
      </c>
      <c r="J10" s="13">
        <v>881</v>
      </c>
      <c r="K10" s="12" t="s">
        <v>41</v>
      </c>
      <c r="L10" s="20">
        <v>4</v>
      </c>
      <c r="M10" s="12" t="s">
        <v>42</v>
      </c>
      <c r="N10" s="13">
        <v>4</v>
      </c>
      <c r="O10" s="12" t="s">
        <v>85</v>
      </c>
      <c r="P10" s="35"/>
      <c r="Q10" s="35" t="s">
        <v>67</v>
      </c>
      <c r="R10" s="35"/>
      <c r="S10" s="195" t="s">
        <v>149</v>
      </c>
      <c r="T10" s="37" t="s">
        <v>95</v>
      </c>
      <c r="U10" s="198">
        <v>0.95</v>
      </c>
      <c r="V10" s="89">
        <v>0.95</v>
      </c>
      <c r="W10" s="209" t="s">
        <v>160</v>
      </c>
      <c r="X10" s="207" t="s">
        <v>161</v>
      </c>
      <c r="Y10" s="209" t="s">
        <v>162</v>
      </c>
      <c r="Z10" s="209"/>
      <c r="AA10" s="85"/>
    </row>
    <row r="11" spans="1:27" ht="182.25" customHeight="1">
      <c r="A11" s="4"/>
      <c r="B11" s="11">
        <v>1</v>
      </c>
      <c r="C11" s="12" t="s">
        <v>37</v>
      </c>
      <c r="D11" s="13">
        <v>5</v>
      </c>
      <c r="E11" s="12" t="s">
        <v>38</v>
      </c>
      <c r="F11" s="13">
        <v>2</v>
      </c>
      <c r="G11" s="12" t="s">
        <v>84</v>
      </c>
      <c r="H11" s="13">
        <v>1</v>
      </c>
      <c r="I11" s="12" t="s">
        <v>40</v>
      </c>
      <c r="J11" s="13">
        <v>881</v>
      </c>
      <c r="K11" s="12" t="s">
        <v>41</v>
      </c>
      <c r="L11" s="20">
        <v>4</v>
      </c>
      <c r="M11" s="92" t="s">
        <v>42</v>
      </c>
      <c r="N11" s="13">
        <v>5</v>
      </c>
      <c r="O11" s="92" t="s">
        <v>86</v>
      </c>
      <c r="P11" s="35" t="s">
        <v>67</v>
      </c>
      <c r="Q11" s="35"/>
      <c r="R11" s="35"/>
      <c r="S11" s="15" t="s">
        <v>96</v>
      </c>
      <c r="T11" s="37" t="s">
        <v>97</v>
      </c>
      <c r="U11" s="198">
        <v>0.75</v>
      </c>
      <c r="V11" s="89">
        <v>0.4</v>
      </c>
      <c r="W11" s="210" t="s">
        <v>163</v>
      </c>
      <c r="X11" s="85" t="s">
        <v>164</v>
      </c>
      <c r="Y11" s="85" t="s">
        <v>165</v>
      </c>
      <c r="Z11" s="209" t="s">
        <v>166</v>
      </c>
      <c r="AA11" s="84"/>
    </row>
    <row r="12" spans="1:27" ht="144.75" customHeight="1">
      <c r="A12" s="4"/>
      <c r="B12" s="11">
        <v>1</v>
      </c>
      <c r="C12" s="12" t="s">
        <v>37</v>
      </c>
      <c r="D12" s="13">
        <v>5</v>
      </c>
      <c r="E12" s="12" t="s">
        <v>38</v>
      </c>
      <c r="F12" s="24">
        <v>2</v>
      </c>
      <c r="G12" s="12" t="s">
        <v>84</v>
      </c>
      <c r="H12" s="13">
        <v>1</v>
      </c>
      <c r="I12" s="92" t="s">
        <v>40</v>
      </c>
      <c r="J12" s="13">
        <v>881</v>
      </c>
      <c r="K12" s="92" t="s">
        <v>41</v>
      </c>
      <c r="L12" s="20">
        <v>4</v>
      </c>
      <c r="M12" s="92" t="s">
        <v>42</v>
      </c>
      <c r="N12" s="24">
        <v>6</v>
      </c>
      <c r="O12" s="92" t="s">
        <v>87</v>
      </c>
      <c r="P12" s="35" t="s">
        <v>67</v>
      </c>
      <c r="Q12" s="35"/>
      <c r="R12" s="35"/>
      <c r="S12" s="94" t="s">
        <v>98</v>
      </c>
      <c r="T12" s="37" t="s">
        <v>99</v>
      </c>
      <c r="U12" s="196">
        <v>11384</v>
      </c>
      <c r="V12" s="90">
        <v>644</v>
      </c>
      <c r="W12" s="210" t="s">
        <v>167</v>
      </c>
      <c r="X12" s="209" t="s">
        <v>168</v>
      </c>
      <c r="Y12" s="85" t="s">
        <v>169</v>
      </c>
      <c r="Z12" s="210"/>
      <c r="AA12" s="84"/>
    </row>
    <row r="13" spans="1:27" ht="162.75" customHeight="1">
      <c r="A13" s="4"/>
      <c r="B13" s="11">
        <v>1</v>
      </c>
      <c r="C13" s="12" t="s">
        <v>37</v>
      </c>
      <c r="D13" s="13">
        <v>5</v>
      </c>
      <c r="E13" s="12" t="s">
        <v>38</v>
      </c>
      <c r="F13" s="24">
        <v>2</v>
      </c>
      <c r="G13" s="12" t="s">
        <v>84</v>
      </c>
      <c r="H13" s="13">
        <v>1</v>
      </c>
      <c r="I13" s="12" t="s">
        <v>40</v>
      </c>
      <c r="J13" s="92">
        <v>881</v>
      </c>
      <c r="K13" s="12" t="s">
        <v>41</v>
      </c>
      <c r="L13" s="20">
        <v>4</v>
      </c>
      <c r="M13" s="12" t="s">
        <v>42</v>
      </c>
      <c r="N13" s="24">
        <v>7</v>
      </c>
      <c r="O13" s="12" t="s">
        <v>88</v>
      </c>
      <c r="P13" s="35" t="s">
        <v>67</v>
      </c>
      <c r="Q13" s="35"/>
      <c r="R13" s="35"/>
      <c r="S13" s="36" t="s">
        <v>100</v>
      </c>
      <c r="T13" s="37" t="s">
        <v>101</v>
      </c>
      <c r="U13" s="198">
        <v>0.95</v>
      </c>
      <c r="V13" s="89">
        <v>0.87</v>
      </c>
      <c r="W13" s="209" t="s">
        <v>170</v>
      </c>
      <c r="X13" s="209" t="s">
        <v>171</v>
      </c>
      <c r="Y13" s="210" t="s">
        <v>172</v>
      </c>
      <c r="Z13" s="210" t="s">
        <v>173</v>
      </c>
      <c r="AA13" s="86"/>
    </row>
    <row r="14" spans="2:27" ht="12.75" customHeight="1">
      <c r="B14" s="136"/>
      <c r="C14" s="137"/>
      <c r="D14" s="138"/>
      <c r="E14" s="137"/>
      <c r="F14" s="139"/>
      <c r="G14" s="137"/>
      <c r="H14" s="138"/>
      <c r="I14" s="137"/>
      <c r="J14" s="138"/>
      <c r="K14" s="137"/>
      <c r="L14" s="73"/>
      <c r="M14" s="137"/>
      <c r="N14" s="139"/>
      <c r="O14" s="137"/>
      <c r="P14" s="140"/>
      <c r="Q14" s="140"/>
      <c r="R14" s="140"/>
      <c r="S14" s="141"/>
      <c r="T14" s="142"/>
      <c r="U14" s="143"/>
      <c r="V14" s="91"/>
      <c r="W14" s="73"/>
      <c r="X14" s="73"/>
      <c r="Y14" s="73"/>
      <c r="Z14" s="73"/>
      <c r="AA14" s="73"/>
    </row>
    <row r="15" spans="2:27" ht="250.5" customHeight="1">
      <c r="B15" s="129">
        <v>1</v>
      </c>
      <c r="C15" s="144" t="s">
        <v>44</v>
      </c>
      <c r="D15" s="145">
        <v>8</v>
      </c>
      <c r="E15" s="146" t="s">
        <v>45</v>
      </c>
      <c r="F15" s="145">
        <v>3</v>
      </c>
      <c r="G15" s="144" t="s">
        <v>46</v>
      </c>
      <c r="H15" s="145">
        <v>4</v>
      </c>
      <c r="I15" s="147" t="s">
        <v>47</v>
      </c>
      <c r="J15" s="147">
        <v>887</v>
      </c>
      <c r="K15" s="147" t="s">
        <v>48</v>
      </c>
      <c r="L15" s="84">
        <v>7</v>
      </c>
      <c r="M15" s="130" t="s">
        <v>49</v>
      </c>
      <c r="N15" s="147">
        <v>7</v>
      </c>
      <c r="O15" s="147" t="s">
        <v>50</v>
      </c>
      <c r="P15" s="148"/>
      <c r="Q15" s="148" t="s">
        <v>67</v>
      </c>
      <c r="R15" s="148"/>
      <c r="S15" s="149" t="s">
        <v>63</v>
      </c>
      <c r="T15" s="149" t="s">
        <v>64</v>
      </c>
      <c r="U15" s="199">
        <v>0.9</v>
      </c>
      <c r="V15" s="95">
        <v>1</v>
      </c>
      <c r="W15" s="114" t="s">
        <v>176</v>
      </c>
      <c r="X15" s="114" t="s">
        <v>177</v>
      </c>
      <c r="Y15" s="114" t="s">
        <v>178</v>
      </c>
      <c r="Z15" s="114"/>
      <c r="AA15" s="114"/>
    </row>
    <row r="16" spans="2:27" ht="15.75" customHeight="1">
      <c r="B16" s="136"/>
      <c r="C16" s="137"/>
      <c r="D16" s="138"/>
      <c r="E16" s="137"/>
      <c r="F16" s="139"/>
      <c r="G16" s="137"/>
      <c r="H16" s="138"/>
      <c r="I16" s="137"/>
      <c r="J16" s="138"/>
      <c r="K16" s="137"/>
      <c r="L16" s="73"/>
      <c r="M16" s="137"/>
      <c r="N16" s="139"/>
      <c r="O16" s="137"/>
      <c r="P16" s="140"/>
      <c r="Q16" s="140"/>
      <c r="R16" s="140"/>
      <c r="S16" s="141"/>
      <c r="T16" s="142"/>
      <c r="U16" s="143"/>
      <c r="V16" s="91"/>
      <c r="W16" s="73"/>
      <c r="X16" s="73"/>
      <c r="Y16" s="73"/>
      <c r="Z16" s="73"/>
      <c r="AA16" s="73"/>
    </row>
    <row r="17" spans="2:27" ht="159.75" customHeight="1">
      <c r="B17" s="150">
        <v>1</v>
      </c>
      <c r="C17" s="134" t="s">
        <v>89</v>
      </c>
      <c r="D17" s="151">
        <v>7</v>
      </c>
      <c r="E17" s="134" t="s">
        <v>90</v>
      </c>
      <c r="F17" s="151">
        <v>3</v>
      </c>
      <c r="G17" s="134" t="s">
        <v>51</v>
      </c>
      <c r="H17" s="152">
        <v>30</v>
      </c>
      <c r="I17" s="151" t="s">
        <v>52</v>
      </c>
      <c r="J17" s="153">
        <v>886</v>
      </c>
      <c r="K17" s="151" t="s">
        <v>53</v>
      </c>
      <c r="L17" s="154">
        <v>7</v>
      </c>
      <c r="M17" s="153" t="s">
        <v>49</v>
      </c>
      <c r="N17" s="155">
        <v>3</v>
      </c>
      <c r="O17" s="151" t="s">
        <v>54</v>
      </c>
      <c r="P17" s="156"/>
      <c r="Q17" s="156" t="s">
        <v>67</v>
      </c>
      <c r="R17" s="156"/>
      <c r="S17" s="152">
        <v>0</v>
      </c>
      <c r="T17" s="134" t="s">
        <v>65</v>
      </c>
      <c r="U17" s="157">
        <v>1</v>
      </c>
      <c r="V17" s="89">
        <v>0.02</v>
      </c>
      <c r="W17" s="114" t="s">
        <v>175</v>
      </c>
      <c r="X17" s="114" t="s">
        <v>174</v>
      </c>
      <c r="Y17" s="114" t="s">
        <v>174</v>
      </c>
      <c r="Z17" s="114"/>
      <c r="AA17" s="114"/>
    </row>
    <row r="18" spans="2:27" ht="15.75" customHeight="1">
      <c r="B18" s="136"/>
      <c r="C18" s="137"/>
      <c r="D18" s="138"/>
      <c r="E18" s="137"/>
      <c r="F18" s="139"/>
      <c r="G18" s="137"/>
      <c r="H18" s="138"/>
      <c r="I18" s="137"/>
      <c r="J18" s="138"/>
      <c r="K18" s="137"/>
      <c r="L18" s="73"/>
      <c r="M18" s="137"/>
      <c r="N18" s="139"/>
      <c r="O18" s="137"/>
      <c r="P18" s="140"/>
      <c r="Q18" s="140"/>
      <c r="R18" s="140"/>
      <c r="S18" s="141"/>
      <c r="T18" s="142"/>
      <c r="U18" s="143"/>
      <c r="V18" s="91"/>
      <c r="W18" s="73"/>
      <c r="X18" s="73"/>
      <c r="Y18" s="73"/>
      <c r="Z18" s="73"/>
      <c r="AA18" s="73"/>
    </row>
  </sheetData>
  <sheetProtection password="DFF8" sheet="1" formatRows="0"/>
  <mergeCells count="21">
    <mergeCell ref="A5:A6"/>
    <mergeCell ref="S5:S6"/>
    <mergeCell ref="L5:M5"/>
    <mergeCell ref="Y5:Y6"/>
    <mergeCell ref="F5:G5"/>
    <mergeCell ref="X5:X6"/>
    <mergeCell ref="A2:K2"/>
    <mergeCell ref="J5:K5"/>
    <mergeCell ref="N2:V2"/>
    <mergeCell ref="H5:I5"/>
    <mergeCell ref="N5:O5"/>
    <mergeCell ref="AI5:AJ5"/>
    <mergeCell ref="AE5:AF5"/>
    <mergeCell ref="AG5:AH5"/>
    <mergeCell ref="Z5:Z6"/>
    <mergeCell ref="W5:W6"/>
    <mergeCell ref="B5:C5"/>
    <mergeCell ref="AA5:AA6"/>
    <mergeCell ref="D5:E5"/>
    <mergeCell ref="P5:R5"/>
    <mergeCell ref="T5:T6"/>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V45"/>
  <sheetViews>
    <sheetView showGridLines="0" tabSelected="1" zoomScale="75" zoomScaleNormal="75" zoomScalePageLayoutView="0" workbookViewId="0" topLeftCell="L1">
      <selection activeCell="T4" sqref="T4"/>
    </sheetView>
  </sheetViews>
  <sheetFormatPr defaultColWidth="11.421875" defaultRowHeight="15" zeroHeight="1"/>
  <cols>
    <col min="1" max="1" width="9.421875" style="9" customWidth="1"/>
    <col min="2" max="2" width="18.421875" style="4" customWidth="1"/>
    <col min="3" max="3" width="10.140625" style="9" customWidth="1"/>
    <col min="4" max="4" width="24.140625" style="4" customWidth="1"/>
    <col min="5" max="5" width="11.00390625" style="9" customWidth="1"/>
    <col min="6" max="6" width="24.140625" style="4" customWidth="1"/>
    <col min="7" max="7" width="8.7109375" style="9" customWidth="1"/>
    <col min="8" max="8" width="24.140625" style="4" customWidth="1"/>
    <col min="9" max="9" width="10.57421875" style="4" customWidth="1"/>
    <col min="10" max="10" width="24.140625" style="4" customWidth="1"/>
    <col min="11" max="11" width="8.7109375" style="9" customWidth="1"/>
    <col min="12" max="12" width="30.421875" style="4" customWidth="1"/>
    <col min="13" max="13" width="8.7109375" style="184" customWidth="1"/>
    <col min="14" max="14" width="38.00390625" style="167" customWidth="1"/>
    <col min="15" max="17" width="8.7109375" style="9" customWidth="1"/>
    <col min="18" max="18" width="21.421875" style="4" customWidth="1"/>
    <col min="19" max="19" width="14.140625" style="177" customWidth="1"/>
    <col min="20" max="20" width="13.00390625" style="191" customWidth="1"/>
    <col min="21" max="21" width="96.8515625" style="107" customWidth="1"/>
    <col min="22" max="22" width="50.7109375" style="107" customWidth="1"/>
    <col min="23" max="23" width="0" style="4" hidden="1" customWidth="1"/>
    <col min="24" max="16384" width="11.421875" style="4" customWidth="1"/>
  </cols>
  <sheetData>
    <row r="1" spans="14:17" ht="25.5">
      <c r="N1" s="158" t="s">
        <v>15</v>
      </c>
      <c r="O1" s="173"/>
      <c r="P1" s="173"/>
      <c r="Q1" s="173"/>
    </row>
    <row r="2" spans="1:22" ht="107.25" customHeight="1">
      <c r="A2" s="237" t="s">
        <v>33</v>
      </c>
      <c r="B2" s="238"/>
      <c r="C2" s="237" t="s">
        <v>26</v>
      </c>
      <c r="D2" s="238"/>
      <c r="E2" s="239" t="s">
        <v>32</v>
      </c>
      <c r="F2" s="238"/>
      <c r="G2" s="239" t="s">
        <v>27</v>
      </c>
      <c r="H2" s="238"/>
      <c r="I2" s="239" t="s">
        <v>36</v>
      </c>
      <c r="J2" s="238"/>
      <c r="K2" s="233" t="s">
        <v>23</v>
      </c>
      <c r="L2" s="234"/>
      <c r="M2" s="245" t="s">
        <v>22</v>
      </c>
      <c r="N2" s="227"/>
      <c r="O2" s="244" t="s">
        <v>35</v>
      </c>
      <c r="P2" s="226"/>
      <c r="Q2" s="227"/>
      <c r="R2" s="228" t="s">
        <v>21</v>
      </c>
      <c r="S2" s="194" t="s">
        <v>0</v>
      </c>
      <c r="T2" s="193"/>
      <c r="U2" s="240" t="s">
        <v>10</v>
      </c>
      <c r="V2" s="242" t="s">
        <v>11</v>
      </c>
    </row>
    <row r="3" spans="1:22" ht="28.5" customHeight="1">
      <c r="A3" s="1" t="s">
        <v>30</v>
      </c>
      <c r="B3" s="1" t="s">
        <v>31</v>
      </c>
      <c r="C3" s="1" t="s">
        <v>30</v>
      </c>
      <c r="D3" s="1" t="s">
        <v>31</v>
      </c>
      <c r="E3" s="1" t="s">
        <v>30</v>
      </c>
      <c r="F3" s="1" t="s">
        <v>31</v>
      </c>
      <c r="G3" s="1" t="s">
        <v>30</v>
      </c>
      <c r="H3" s="1" t="s">
        <v>31</v>
      </c>
      <c r="I3" s="1" t="s">
        <v>30</v>
      </c>
      <c r="J3" s="1" t="s">
        <v>31</v>
      </c>
      <c r="K3" s="6" t="s">
        <v>28</v>
      </c>
      <c r="L3" s="6" t="s">
        <v>29</v>
      </c>
      <c r="M3" s="159" t="s">
        <v>28</v>
      </c>
      <c r="N3" s="159" t="s">
        <v>29</v>
      </c>
      <c r="O3" s="3" t="s">
        <v>16</v>
      </c>
      <c r="P3" s="3" t="s">
        <v>17</v>
      </c>
      <c r="Q3" s="3" t="s">
        <v>18</v>
      </c>
      <c r="R3" s="229"/>
      <c r="S3" s="178" t="s">
        <v>146</v>
      </c>
      <c r="T3" s="192" t="s">
        <v>147</v>
      </c>
      <c r="U3" s="241"/>
      <c r="V3" s="243"/>
    </row>
    <row r="4" spans="1:22" ht="228.75" customHeight="1">
      <c r="A4" s="13">
        <v>5</v>
      </c>
      <c r="B4" s="12" t="s">
        <v>38</v>
      </c>
      <c r="C4" s="13">
        <v>1</v>
      </c>
      <c r="D4" s="12" t="s">
        <v>39</v>
      </c>
      <c r="E4" s="13">
        <v>1</v>
      </c>
      <c r="F4" s="12" t="s">
        <v>40</v>
      </c>
      <c r="G4" s="13">
        <v>881</v>
      </c>
      <c r="H4" s="12" t="s">
        <v>41</v>
      </c>
      <c r="I4" s="65">
        <v>4</v>
      </c>
      <c r="J4" s="19" t="s">
        <v>42</v>
      </c>
      <c r="K4" s="13">
        <v>1</v>
      </c>
      <c r="L4" s="12" t="s">
        <v>81</v>
      </c>
      <c r="M4" s="13">
        <v>1</v>
      </c>
      <c r="N4" s="44" t="s">
        <v>102</v>
      </c>
      <c r="O4" s="48" t="s">
        <v>67</v>
      </c>
      <c r="P4" s="92"/>
      <c r="Q4" s="92"/>
      <c r="R4" s="21" t="s">
        <v>102</v>
      </c>
      <c r="S4" s="181">
        <v>0.8</v>
      </c>
      <c r="T4" s="75">
        <v>0.73</v>
      </c>
      <c r="U4" s="219" t="s">
        <v>179</v>
      </c>
      <c r="V4" s="108"/>
    </row>
    <row r="5" spans="1:22" ht="148.5" customHeight="1">
      <c r="A5" s="13">
        <v>5</v>
      </c>
      <c r="B5" s="12" t="s">
        <v>38</v>
      </c>
      <c r="C5" s="13">
        <v>1</v>
      </c>
      <c r="D5" s="12" t="s">
        <v>39</v>
      </c>
      <c r="E5" s="13">
        <v>1</v>
      </c>
      <c r="F5" s="12" t="s">
        <v>40</v>
      </c>
      <c r="G5" s="13">
        <v>881</v>
      </c>
      <c r="H5" s="12" t="s">
        <v>41</v>
      </c>
      <c r="I5" s="66">
        <v>4</v>
      </c>
      <c r="J5" s="12" t="s">
        <v>42</v>
      </c>
      <c r="K5" s="13">
        <v>1</v>
      </c>
      <c r="L5" s="12" t="s">
        <v>81</v>
      </c>
      <c r="M5" s="13">
        <v>2</v>
      </c>
      <c r="N5" s="44" t="s">
        <v>103</v>
      </c>
      <c r="O5" s="48" t="s">
        <v>67</v>
      </c>
      <c r="P5" s="92"/>
      <c r="Q5" s="92"/>
      <c r="R5" s="21" t="s">
        <v>103</v>
      </c>
      <c r="S5" s="181">
        <f>25%+6.1%</f>
        <v>0.311</v>
      </c>
      <c r="T5" s="74">
        <v>0.061</v>
      </c>
      <c r="U5" s="219" t="s">
        <v>180</v>
      </c>
      <c r="V5" s="108"/>
    </row>
    <row r="6" spans="1:22" ht="141" customHeight="1">
      <c r="A6" s="13">
        <v>5</v>
      </c>
      <c r="B6" s="12" t="s">
        <v>38</v>
      </c>
      <c r="C6" s="13">
        <v>1</v>
      </c>
      <c r="D6" s="12" t="s">
        <v>39</v>
      </c>
      <c r="E6" s="13">
        <v>1</v>
      </c>
      <c r="F6" s="12" t="s">
        <v>40</v>
      </c>
      <c r="G6" s="13">
        <v>881</v>
      </c>
      <c r="H6" s="12" t="s">
        <v>41</v>
      </c>
      <c r="I6" s="66">
        <v>4</v>
      </c>
      <c r="J6" s="12" t="s">
        <v>42</v>
      </c>
      <c r="K6" s="13">
        <v>1</v>
      </c>
      <c r="L6" s="12" t="s">
        <v>81</v>
      </c>
      <c r="M6" s="13">
        <v>3</v>
      </c>
      <c r="N6" s="44" t="s">
        <v>104</v>
      </c>
      <c r="O6" s="48" t="s">
        <v>67</v>
      </c>
      <c r="P6" s="92"/>
      <c r="Q6" s="92"/>
      <c r="R6" s="21" t="s">
        <v>122</v>
      </c>
      <c r="S6" s="181">
        <f>25%+7.8%</f>
        <v>0.328</v>
      </c>
      <c r="T6" s="74">
        <v>0.1</v>
      </c>
      <c r="U6" s="219" t="s">
        <v>181</v>
      </c>
      <c r="V6" s="108"/>
    </row>
    <row r="7" spans="1:22" ht="168" customHeight="1">
      <c r="A7" s="13">
        <v>5</v>
      </c>
      <c r="B7" s="21" t="s">
        <v>38</v>
      </c>
      <c r="C7" s="13">
        <v>1</v>
      </c>
      <c r="D7" s="21" t="s">
        <v>39</v>
      </c>
      <c r="E7" s="13">
        <v>1</v>
      </c>
      <c r="F7" s="21" t="s">
        <v>40</v>
      </c>
      <c r="G7" s="13">
        <v>881</v>
      </c>
      <c r="H7" s="21" t="s">
        <v>41</v>
      </c>
      <c r="I7" s="66">
        <v>4</v>
      </c>
      <c r="J7" s="12" t="s">
        <v>42</v>
      </c>
      <c r="K7" s="13">
        <v>1</v>
      </c>
      <c r="L7" s="21" t="s">
        <v>81</v>
      </c>
      <c r="M7" s="13">
        <v>4</v>
      </c>
      <c r="N7" s="21" t="s">
        <v>105</v>
      </c>
      <c r="O7" s="48" t="s">
        <v>67</v>
      </c>
      <c r="P7" s="92"/>
      <c r="Q7" s="92"/>
      <c r="R7" s="50" t="s">
        <v>123</v>
      </c>
      <c r="S7" s="181">
        <f>25%+3.13%</f>
        <v>0.2813</v>
      </c>
      <c r="T7" s="74">
        <v>0.04</v>
      </c>
      <c r="U7" s="219" t="s">
        <v>182</v>
      </c>
      <c r="V7" s="108"/>
    </row>
    <row r="8" spans="1:22" ht="174.75" customHeight="1">
      <c r="A8" s="13">
        <v>5</v>
      </c>
      <c r="B8" s="12" t="s">
        <v>38</v>
      </c>
      <c r="C8" s="13">
        <v>1</v>
      </c>
      <c r="D8" s="12" t="s">
        <v>39</v>
      </c>
      <c r="E8" s="13">
        <v>1</v>
      </c>
      <c r="F8" s="12" t="s">
        <v>40</v>
      </c>
      <c r="G8" s="13">
        <v>881</v>
      </c>
      <c r="H8" s="12" t="s">
        <v>41</v>
      </c>
      <c r="I8" s="66">
        <v>4</v>
      </c>
      <c r="J8" s="12" t="s">
        <v>42</v>
      </c>
      <c r="K8" s="13">
        <v>1</v>
      </c>
      <c r="L8" s="12" t="s">
        <v>81</v>
      </c>
      <c r="M8" s="13">
        <v>5</v>
      </c>
      <c r="N8" s="44" t="s">
        <v>106</v>
      </c>
      <c r="O8" s="48" t="s">
        <v>67</v>
      </c>
      <c r="P8" s="92"/>
      <c r="Q8" s="92"/>
      <c r="R8" s="21" t="s">
        <v>124</v>
      </c>
      <c r="S8" s="181">
        <v>0.4</v>
      </c>
      <c r="T8" s="212">
        <v>0.02</v>
      </c>
      <c r="U8" s="219" t="s">
        <v>183</v>
      </c>
      <c r="V8" s="108"/>
    </row>
    <row r="9" spans="1:22" ht="108.75" customHeight="1">
      <c r="A9" s="23">
        <v>5</v>
      </c>
      <c r="B9" s="22" t="s">
        <v>38</v>
      </c>
      <c r="C9" s="23">
        <v>1</v>
      </c>
      <c r="D9" s="22" t="s">
        <v>39</v>
      </c>
      <c r="E9" s="23">
        <v>1</v>
      </c>
      <c r="F9" s="22" t="s">
        <v>40</v>
      </c>
      <c r="G9" s="23">
        <v>881</v>
      </c>
      <c r="H9" s="22" t="s">
        <v>41</v>
      </c>
      <c r="I9" s="66">
        <v>4</v>
      </c>
      <c r="J9" s="12" t="s">
        <v>42</v>
      </c>
      <c r="K9" s="23">
        <v>1</v>
      </c>
      <c r="L9" s="22" t="s">
        <v>81</v>
      </c>
      <c r="M9" s="24">
        <v>6</v>
      </c>
      <c r="N9" s="160" t="s">
        <v>107</v>
      </c>
      <c r="O9" s="48" t="s">
        <v>67</v>
      </c>
      <c r="P9" s="92"/>
      <c r="Q9" s="92"/>
      <c r="R9" s="21" t="s">
        <v>125</v>
      </c>
      <c r="S9" s="181">
        <v>0.281</v>
      </c>
      <c r="T9" s="74">
        <f>+S9/12*1</f>
        <v>0.02341666666666667</v>
      </c>
      <c r="U9" s="219" t="s">
        <v>175</v>
      </c>
      <c r="V9" s="108"/>
    </row>
    <row r="10" spans="1:22" ht="15" customHeight="1">
      <c r="A10" s="59"/>
      <c r="B10" s="60"/>
      <c r="C10" s="59"/>
      <c r="D10" s="60"/>
      <c r="E10" s="59"/>
      <c r="F10" s="60"/>
      <c r="G10" s="59"/>
      <c r="H10" s="60"/>
      <c r="I10" s="67"/>
      <c r="J10" s="62"/>
      <c r="K10" s="59"/>
      <c r="L10" s="60"/>
      <c r="M10" s="185"/>
      <c r="N10" s="161"/>
      <c r="O10" s="189"/>
      <c r="P10" s="174"/>
      <c r="Q10" s="174"/>
      <c r="R10" s="63"/>
      <c r="S10" s="64"/>
      <c r="T10" s="211"/>
      <c r="U10" s="219"/>
      <c r="V10" s="98"/>
    </row>
    <row r="11" spans="1:22" ht="147" customHeight="1">
      <c r="A11" s="13">
        <v>5</v>
      </c>
      <c r="B11" s="12" t="s">
        <v>38</v>
      </c>
      <c r="C11" s="13">
        <v>1</v>
      </c>
      <c r="D11" s="12" t="s">
        <v>39</v>
      </c>
      <c r="E11" s="13">
        <v>1</v>
      </c>
      <c r="F11" s="12" t="s">
        <v>40</v>
      </c>
      <c r="G11" s="13">
        <v>881</v>
      </c>
      <c r="H11" s="12" t="s">
        <v>41</v>
      </c>
      <c r="I11" s="66">
        <v>4</v>
      </c>
      <c r="J11" s="12" t="s">
        <v>42</v>
      </c>
      <c r="K11" s="13">
        <v>2</v>
      </c>
      <c r="L11" s="12" t="s">
        <v>82</v>
      </c>
      <c r="M11" s="13">
        <v>1</v>
      </c>
      <c r="N11" s="45" t="s">
        <v>108</v>
      </c>
      <c r="O11" s="48" t="s">
        <v>67</v>
      </c>
      <c r="P11" s="92"/>
      <c r="Q11" s="92"/>
      <c r="R11" s="21" t="s">
        <v>126</v>
      </c>
      <c r="S11" s="181">
        <v>1</v>
      </c>
      <c r="T11" s="74">
        <v>0.7</v>
      </c>
      <c r="U11" s="219" t="s">
        <v>184</v>
      </c>
      <c r="V11" s="108"/>
    </row>
    <row r="12" spans="1:22" ht="149.25" customHeight="1">
      <c r="A12" s="13">
        <v>5</v>
      </c>
      <c r="B12" s="12" t="s">
        <v>38</v>
      </c>
      <c r="C12" s="13">
        <v>1</v>
      </c>
      <c r="D12" s="12" t="s">
        <v>39</v>
      </c>
      <c r="E12" s="13">
        <v>1</v>
      </c>
      <c r="F12" s="12" t="s">
        <v>40</v>
      </c>
      <c r="G12" s="13">
        <v>881</v>
      </c>
      <c r="H12" s="12" t="s">
        <v>41</v>
      </c>
      <c r="I12" s="66">
        <v>4</v>
      </c>
      <c r="J12" s="12" t="s">
        <v>42</v>
      </c>
      <c r="K12" s="13">
        <v>2</v>
      </c>
      <c r="L12" s="12" t="s">
        <v>82</v>
      </c>
      <c r="M12" s="13">
        <v>2</v>
      </c>
      <c r="N12" s="44" t="s">
        <v>109</v>
      </c>
      <c r="O12" s="48" t="s">
        <v>67</v>
      </c>
      <c r="P12" s="92"/>
      <c r="Q12" s="92"/>
      <c r="R12" s="21" t="s">
        <v>127</v>
      </c>
      <c r="S12" s="181">
        <v>0.5</v>
      </c>
      <c r="T12" s="76">
        <v>0.3</v>
      </c>
      <c r="U12" s="219" t="s">
        <v>185</v>
      </c>
      <c r="V12" s="108"/>
    </row>
    <row r="13" spans="1:22" ht="15" customHeight="1">
      <c r="A13" s="59"/>
      <c r="B13" s="60"/>
      <c r="C13" s="59"/>
      <c r="D13" s="60"/>
      <c r="E13" s="59"/>
      <c r="F13" s="60"/>
      <c r="G13" s="59"/>
      <c r="H13" s="60"/>
      <c r="I13" s="67"/>
      <c r="J13" s="62"/>
      <c r="K13" s="59"/>
      <c r="L13" s="60"/>
      <c r="M13" s="185"/>
      <c r="N13" s="161"/>
      <c r="O13" s="189"/>
      <c r="P13" s="174"/>
      <c r="Q13" s="174"/>
      <c r="R13" s="63"/>
      <c r="S13" s="64"/>
      <c r="T13" s="77"/>
      <c r="U13" s="219"/>
      <c r="V13" s="98"/>
    </row>
    <row r="14" spans="1:22" ht="171" customHeight="1">
      <c r="A14" s="13">
        <v>5</v>
      </c>
      <c r="B14" s="12" t="s">
        <v>38</v>
      </c>
      <c r="C14" s="13">
        <v>1</v>
      </c>
      <c r="D14" s="12" t="s">
        <v>39</v>
      </c>
      <c r="E14" s="13">
        <v>1</v>
      </c>
      <c r="F14" s="12" t="s">
        <v>40</v>
      </c>
      <c r="G14" s="13">
        <v>881</v>
      </c>
      <c r="H14" s="12" t="s">
        <v>41</v>
      </c>
      <c r="I14" s="66">
        <v>4</v>
      </c>
      <c r="J14" s="12" t="s">
        <v>42</v>
      </c>
      <c r="K14" s="13">
        <v>3</v>
      </c>
      <c r="L14" s="12" t="s">
        <v>43</v>
      </c>
      <c r="M14" s="13">
        <v>1</v>
      </c>
      <c r="N14" s="45" t="s">
        <v>110</v>
      </c>
      <c r="O14" s="92"/>
      <c r="P14" s="48" t="s">
        <v>67</v>
      </c>
      <c r="Q14" s="92"/>
      <c r="R14" s="21" t="s">
        <v>128</v>
      </c>
      <c r="S14" s="182">
        <v>168</v>
      </c>
      <c r="T14" s="213">
        <v>126</v>
      </c>
      <c r="U14" s="219" t="s">
        <v>186</v>
      </c>
      <c r="V14" s="108"/>
    </row>
    <row r="15" spans="1:22" ht="171" customHeight="1">
      <c r="A15" s="13">
        <v>5</v>
      </c>
      <c r="B15" s="12" t="s">
        <v>38</v>
      </c>
      <c r="C15" s="13">
        <v>1</v>
      </c>
      <c r="D15" s="12" t="s">
        <v>39</v>
      </c>
      <c r="E15" s="13">
        <v>1</v>
      </c>
      <c r="F15" s="12" t="s">
        <v>40</v>
      </c>
      <c r="G15" s="13">
        <v>881</v>
      </c>
      <c r="H15" s="12" t="s">
        <v>41</v>
      </c>
      <c r="I15" s="66">
        <v>4</v>
      </c>
      <c r="J15" s="12" t="s">
        <v>42</v>
      </c>
      <c r="K15" s="13">
        <v>3</v>
      </c>
      <c r="L15" s="12" t="s">
        <v>43</v>
      </c>
      <c r="M15" s="13">
        <v>1</v>
      </c>
      <c r="N15" s="45" t="s">
        <v>110</v>
      </c>
      <c r="O15" s="92"/>
      <c r="P15" s="48"/>
      <c r="Q15" s="92" t="s">
        <v>141</v>
      </c>
      <c r="R15" s="21" t="s">
        <v>129</v>
      </c>
      <c r="S15" s="179">
        <v>0.8</v>
      </c>
      <c r="T15" s="81">
        <v>0.84</v>
      </c>
      <c r="U15" s="219" t="s">
        <v>198</v>
      </c>
      <c r="V15" s="108"/>
    </row>
    <row r="16" spans="1:22" ht="171" customHeight="1">
      <c r="A16" s="13">
        <v>5</v>
      </c>
      <c r="B16" s="12" t="s">
        <v>38</v>
      </c>
      <c r="C16" s="13">
        <v>1</v>
      </c>
      <c r="D16" s="12" t="s">
        <v>39</v>
      </c>
      <c r="E16" s="13">
        <v>1</v>
      </c>
      <c r="F16" s="12" t="s">
        <v>40</v>
      </c>
      <c r="G16" s="13">
        <v>881</v>
      </c>
      <c r="H16" s="12" t="s">
        <v>41</v>
      </c>
      <c r="I16" s="66">
        <v>4</v>
      </c>
      <c r="J16" s="12" t="s">
        <v>42</v>
      </c>
      <c r="K16" s="13">
        <v>3</v>
      </c>
      <c r="L16" s="12" t="s">
        <v>43</v>
      </c>
      <c r="M16" s="13">
        <v>2</v>
      </c>
      <c r="N16" s="45" t="s">
        <v>111</v>
      </c>
      <c r="O16" s="92"/>
      <c r="P16" s="48" t="s">
        <v>67</v>
      </c>
      <c r="Q16" s="92"/>
      <c r="R16" s="21" t="s">
        <v>130</v>
      </c>
      <c r="S16" s="183">
        <v>0.3</v>
      </c>
      <c r="T16" s="75">
        <v>0.02</v>
      </c>
      <c r="U16" s="219" t="s">
        <v>187</v>
      </c>
      <c r="V16" s="108"/>
    </row>
    <row r="17" spans="1:22" ht="171" customHeight="1">
      <c r="A17" s="13">
        <v>5</v>
      </c>
      <c r="B17" s="12" t="s">
        <v>38</v>
      </c>
      <c r="C17" s="13">
        <v>1</v>
      </c>
      <c r="D17" s="12" t="s">
        <v>39</v>
      </c>
      <c r="E17" s="13">
        <v>1</v>
      </c>
      <c r="F17" s="12" t="s">
        <v>40</v>
      </c>
      <c r="G17" s="13">
        <v>881</v>
      </c>
      <c r="H17" s="12" t="s">
        <v>41</v>
      </c>
      <c r="I17" s="66">
        <v>4</v>
      </c>
      <c r="J17" s="12" t="s">
        <v>42</v>
      </c>
      <c r="K17" s="13">
        <v>3</v>
      </c>
      <c r="L17" s="12" t="s">
        <v>43</v>
      </c>
      <c r="M17" s="13">
        <v>3</v>
      </c>
      <c r="N17" s="45" t="s">
        <v>112</v>
      </c>
      <c r="O17" s="92"/>
      <c r="P17" s="48" t="s">
        <v>67</v>
      </c>
      <c r="Q17" s="92"/>
      <c r="R17" s="21" t="s">
        <v>112</v>
      </c>
      <c r="S17" s="183">
        <v>0.25</v>
      </c>
      <c r="T17" s="214">
        <v>0.020833333333333336</v>
      </c>
      <c r="U17" s="219" t="s">
        <v>188</v>
      </c>
      <c r="V17" s="108"/>
    </row>
    <row r="18" spans="1:22" ht="171" customHeight="1">
      <c r="A18" s="13">
        <v>5</v>
      </c>
      <c r="B18" s="12" t="s">
        <v>38</v>
      </c>
      <c r="C18" s="13">
        <v>1</v>
      </c>
      <c r="D18" s="12" t="s">
        <v>39</v>
      </c>
      <c r="E18" s="13">
        <v>1</v>
      </c>
      <c r="F18" s="12" t="s">
        <v>40</v>
      </c>
      <c r="G18" s="13">
        <v>881</v>
      </c>
      <c r="H18" s="12" t="s">
        <v>41</v>
      </c>
      <c r="I18" s="66">
        <v>4</v>
      </c>
      <c r="J18" s="12" t="s">
        <v>42</v>
      </c>
      <c r="K18" s="13">
        <v>3</v>
      </c>
      <c r="L18" s="12" t="s">
        <v>43</v>
      </c>
      <c r="M18" s="13">
        <v>4</v>
      </c>
      <c r="N18" s="45" t="s">
        <v>113</v>
      </c>
      <c r="O18" s="92"/>
      <c r="P18" s="48" t="s">
        <v>67</v>
      </c>
      <c r="Q18" s="92"/>
      <c r="R18" s="21" t="s">
        <v>131</v>
      </c>
      <c r="S18" s="181">
        <v>0.7</v>
      </c>
      <c r="T18" s="215">
        <v>0.6</v>
      </c>
      <c r="U18" s="219" t="s">
        <v>199</v>
      </c>
      <c r="V18" s="108"/>
    </row>
    <row r="19" spans="1:22" ht="171" customHeight="1">
      <c r="A19" s="13">
        <v>5</v>
      </c>
      <c r="B19" s="12" t="s">
        <v>38</v>
      </c>
      <c r="C19" s="13">
        <v>1</v>
      </c>
      <c r="D19" s="12" t="s">
        <v>39</v>
      </c>
      <c r="E19" s="13">
        <v>1</v>
      </c>
      <c r="F19" s="12" t="s">
        <v>40</v>
      </c>
      <c r="G19" s="13">
        <v>881</v>
      </c>
      <c r="H19" s="12" t="s">
        <v>41</v>
      </c>
      <c r="I19" s="66">
        <v>4</v>
      </c>
      <c r="J19" s="12" t="s">
        <v>42</v>
      </c>
      <c r="K19" s="13">
        <v>3</v>
      </c>
      <c r="L19" s="12" t="s">
        <v>43</v>
      </c>
      <c r="M19" s="13">
        <v>5</v>
      </c>
      <c r="N19" s="45" t="s">
        <v>114</v>
      </c>
      <c r="O19" s="92"/>
      <c r="P19" s="48" t="s">
        <v>67</v>
      </c>
      <c r="Q19" s="92"/>
      <c r="R19" s="21" t="s">
        <v>132</v>
      </c>
      <c r="S19" s="181">
        <v>0.4</v>
      </c>
      <c r="T19" s="216">
        <v>0.02</v>
      </c>
      <c r="U19" s="219" t="s">
        <v>189</v>
      </c>
      <c r="V19" s="108"/>
    </row>
    <row r="20" spans="1:22" ht="171" customHeight="1">
      <c r="A20" s="13">
        <v>5</v>
      </c>
      <c r="B20" s="12" t="s">
        <v>38</v>
      </c>
      <c r="C20" s="13">
        <v>1</v>
      </c>
      <c r="D20" s="12" t="s">
        <v>39</v>
      </c>
      <c r="E20" s="13">
        <v>1</v>
      </c>
      <c r="F20" s="12" t="s">
        <v>40</v>
      </c>
      <c r="G20" s="13">
        <v>881</v>
      </c>
      <c r="H20" s="12" t="s">
        <v>41</v>
      </c>
      <c r="I20" s="66">
        <v>4</v>
      </c>
      <c r="J20" s="12" t="s">
        <v>42</v>
      </c>
      <c r="K20" s="13">
        <v>3</v>
      </c>
      <c r="L20" s="12" t="s">
        <v>43</v>
      </c>
      <c r="M20" s="13">
        <v>5</v>
      </c>
      <c r="N20" s="45" t="s">
        <v>66</v>
      </c>
      <c r="O20" s="92"/>
      <c r="P20" s="48"/>
      <c r="Q20" s="48" t="s">
        <v>67</v>
      </c>
      <c r="R20" s="12" t="s">
        <v>68</v>
      </c>
      <c r="S20" s="180">
        <v>1</v>
      </c>
      <c r="T20" s="82">
        <v>0.97</v>
      </c>
      <c r="U20" s="219" t="s">
        <v>200</v>
      </c>
      <c r="V20" s="108"/>
    </row>
    <row r="21" spans="1:22" ht="171" customHeight="1">
      <c r="A21" s="13">
        <v>1</v>
      </c>
      <c r="B21" s="12" t="s">
        <v>83</v>
      </c>
      <c r="C21" s="13">
        <v>1</v>
      </c>
      <c r="D21" s="12" t="s">
        <v>39</v>
      </c>
      <c r="E21" s="13">
        <v>1</v>
      </c>
      <c r="F21" s="12" t="s">
        <v>40</v>
      </c>
      <c r="G21" s="13">
        <v>881</v>
      </c>
      <c r="H21" s="12" t="s">
        <v>41</v>
      </c>
      <c r="I21" s="66">
        <v>4</v>
      </c>
      <c r="J21" s="12" t="s">
        <v>42</v>
      </c>
      <c r="K21" s="13">
        <v>3</v>
      </c>
      <c r="L21" s="12" t="s">
        <v>43</v>
      </c>
      <c r="M21" s="13">
        <v>5</v>
      </c>
      <c r="N21" s="45" t="s">
        <v>145</v>
      </c>
      <c r="O21" s="92"/>
      <c r="P21" s="48"/>
      <c r="Q21" s="48" t="s">
        <v>67</v>
      </c>
      <c r="R21" s="12" t="s">
        <v>69</v>
      </c>
      <c r="S21" s="168">
        <v>1</v>
      </c>
      <c r="T21" s="82">
        <v>1</v>
      </c>
      <c r="U21" s="219" t="s">
        <v>201</v>
      </c>
      <c r="V21" s="108"/>
    </row>
    <row r="22" spans="1:22" ht="15" customHeight="1">
      <c r="A22" s="59"/>
      <c r="B22" s="60"/>
      <c r="C22" s="59"/>
      <c r="D22" s="60"/>
      <c r="E22" s="59"/>
      <c r="F22" s="60"/>
      <c r="G22" s="59"/>
      <c r="H22" s="60"/>
      <c r="I22" s="67"/>
      <c r="J22" s="62"/>
      <c r="K22" s="59"/>
      <c r="L22" s="60"/>
      <c r="M22" s="185"/>
      <c r="N22" s="161"/>
      <c r="O22" s="189"/>
      <c r="P22" s="174"/>
      <c r="Q22" s="174"/>
      <c r="R22" s="63"/>
      <c r="S22" s="64"/>
      <c r="T22" s="77"/>
      <c r="U22" s="219"/>
      <c r="V22" s="98"/>
    </row>
    <row r="23" spans="1:22" ht="159" customHeight="1">
      <c r="A23" s="13">
        <v>5</v>
      </c>
      <c r="B23" s="12" t="s">
        <v>38</v>
      </c>
      <c r="C23" s="13">
        <v>2</v>
      </c>
      <c r="D23" s="12" t="s">
        <v>84</v>
      </c>
      <c r="E23" s="13">
        <v>1</v>
      </c>
      <c r="F23" s="12" t="s">
        <v>40</v>
      </c>
      <c r="G23" s="13">
        <v>881</v>
      </c>
      <c r="H23" s="12" t="s">
        <v>41</v>
      </c>
      <c r="I23" s="66">
        <v>4</v>
      </c>
      <c r="J23" s="12" t="s">
        <v>42</v>
      </c>
      <c r="K23" s="13">
        <v>4</v>
      </c>
      <c r="L23" s="12" t="s">
        <v>85</v>
      </c>
      <c r="M23" s="13">
        <v>1</v>
      </c>
      <c r="N23" s="44" t="s">
        <v>115</v>
      </c>
      <c r="O23" s="92"/>
      <c r="P23" s="48" t="s">
        <v>67</v>
      </c>
      <c r="Q23" s="92"/>
      <c r="R23" s="21" t="s">
        <v>133</v>
      </c>
      <c r="S23" s="52">
        <v>1</v>
      </c>
      <c r="T23" s="217">
        <v>1</v>
      </c>
      <c r="U23" s="219" t="s">
        <v>190</v>
      </c>
      <c r="V23" s="101"/>
    </row>
    <row r="24" spans="1:22" ht="165.75" customHeight="1">
      <c r="A24" s="13">
        <v>5</v>
      </c>
      <c r="B24" s="12" t="s">
        <v>38</v>
      </c>
      <c r="C24" s="13">
        <v>2</v>
      </c>
      <c r="D24" s="12" t="s">
        <v>84</v>
      </c>
      <c r="E24" s="13">
        <v>1</v>
      </c>
      <c r="F24" s="12" t="s">
        <v>40</v>
      </c>
      <c r="G24" s="13">
        <v>881</v>
      </c>
      <c r="H24" s="12" t="s">
        <v>41</v>
      </c>
      <c r="I24" s="66">
        <v>4</v>
      </c>
      <c r="J24" s="12" t="s">
        <v>42</v>
      </c>
      <c r="K24" s="13">
        <v>4</v>
      </c>
      <c r="L24" s="12" t="s">
        <v>85</v>
      </c>
      <c r="M24" s="13">
        <v>2</v>
      </c>
      <c r="N24" s="201" t="s">
        <v>116</v>
      </c>
      <c r="O24" s="202"/>
      <c r="P24" s="203" t="s">
        <v>67</v>
      </c>
      <c r="Q24" s="202"/>
      <c r="R24" s="204" t="s">
        <v>116</v>
      </c>
      <c r="S24" s="205">
        <v>1</v>
      </c>
      <c r="T24" s="218">
        <v>1</v>
      </c>
      <c r="U24" s="219" t="s">
        <v>191</v>
      </c>
      <c r="V24" s="99"/>
    </row>
    <row r="25" spans="1:22" ht="15" customHeight="1">
      <c r="A25" s="59"/>
      <c r="B25" s="60"/>
      <c r="C25" s="59"/>
      <c r="D25" s="60"/>
      <c r="E25" s="59"/>
      <c r="F25" s="60"/>
      <c r="G25" s="59"/>
      <c r="H25" s="60"/>
      <c r="I25" s="67"/>
      <c r="J25" s="62"/>
      <c r="K25" s="59"/>
      <c r="L25" s="60"/>
      <c r="M25" s="185"/>
      <c r="N25" s="161"/>
      <c r="O25" s="189"/>
      <c r="P25" s="174"/>
      <c r="Q25" s="174"/>
      <c r="R25" s="63"/>
      <c r="S25" s="64"/>
      <c r="T25" s="77"/>
      <c r="U25" s="219"/>
      <c r="V25" s="109"/>
    </row>
    <row r="26" spans="1:22" ht="232.5" customHeight="1">
      <c r="A26" s="13">
        <v>5</v>
      </c>
      <c r="B26" s="12" t="s">
        <v>38</v>
      </c>
      <c r="C26" s="13">
        <v>2</v>
      </c>
      <c r="D26" s="12" t="s">
        <v>84</v>
      </c>
      <c r="E26" s="13">
        <v>1</v>
      </c>
      <c r="F26" s="12" t="s">
        <v>40</v>
      </c>
      <c r="G26" s="13">
        <v>881</v>
      </c>
      <c r="H26" s="12" t="s">
        <v>41</v>
      </c>
      <c r="I26" s="66">
        <v>4</v>
      </c>
      <c r="J26" s="12" t="s">
        <v>42</v>
      </c>
      <c r="K26" s="13">
        <v>5</v>
      </c>
      <c r="L26" s="12" t="s">
        <v>86</v>
      </c>
      <c r="M26" s="13">
        <v>1</v>
      </c>
      <c r="N26" s="45" t="s">
        <v>148</v>
      </c>
      <c r="O26" s="48" t="s">
        <v>67</v>
      </c>
      <c r="P26" s="92"/>
      <c r="Q26" s="92"/>
      <c r="R26" s="21" t="s">
        <v>134</v>
      </c>
      <c r="S26" s="168">
        <v>1</v>
      </c>
      <c r="T26" s="217">
        <v>1</v>
      </c>
      <c r="U26" s="219" t="s">
        <v>192</v>
      </c>
      <c r="V26" s="106"/>
    </row>
    <row r="27" spans="1:22" ht="232.5" customHeight="1">
      <c r="A27" s="13">
        <v>5</v>
      </c>
      <c r="B27" s="12" t="s">
        <v>38</v>
      </c>
      <c r="C27" s="13">
        <v>2</v>
      </c>
      <c r="D27" s="12" t="s">
        <v>84</v>
      </c>
      <c r="E27" s="13">
        <v>1</v>
      </c>
      <c r="F27" s="12" t="s">
        <v>40</v>
      </c>
      <c r="G27" s="13">
        <v>881</v>
      </c>
      <c r="H27" s="12" t="s">
        <v>41</v>
      </c>
      <c r="I27" s="66">
        <v>4</v>
      </c>
      <c r="J27" s="12" t="s">
        <v>42</v>
      </c>
      <c r="K27" s="13">
        <v>5</v>
      </c>
      <c r="L27" s="12" t="s">
        <v>86</v>
      </c>
      <c r="M27" s="24">
        <v>2</v>
      </c>
      <c r="N27" s="45" t="s">
        <v>117</v>
      </c>
      <c r="O27" s="48" t="s">
        <v>67</v>
      </c>
      <c r="P27" s="92"/>
      <c r="Q27" s="92"/>
      <c r="R27" s="21" t="s">
        <v>135</v>
      </c>
      <c r="S27" s="169">
        <v>0.85</v>
      </c>
      <c r="T27" s="75">
        <v>0.45</v>
      </c>
      <c r="U27" s="219" t="s">
        <v>193</v>
      </c>
      <c r="V27" s="103"/>
    </row>
    <row r="28" spans="1:22" ht="232.5" customHeight="1">
      <c r="A28" s="13">
        <v>5</v>
      </c>
      <c r="B28" s="12" t="s">
        <v>38</v>
      </c>
      <c r="C28" s="13">
        <v>2</v>
      </c>
      <c r="D28" s="12" t="s">
        <v>84</v>
      </c>
      <c r="E28" s="13">
        <v>1</v>
      </c>
      <c r="F28" s="12" t="s">
        <v>40</v>
      </c>
      <c r="G28" s="13">
        <v>881</v>
      </c>
      <c r="H28" s="12" t="s">
        <v>41</v>
      </c>
      <c r="I28" s="66">
        <v>4</v>
      </c>
      <c r="J28" s="12" t="s">
        <v>42</v>
      </c>
      <c r="K28" s="13">
        <v>5</v>
      </c>
      <c r="L28" s="12" t="s">
        <v>86</v>
      </c>
      <c r="M28" s="24">
        <v>3</v>
      </c>
      <c r="N28" s="96" t="s">
        <v>140</v>
      </c>
      <c r="O28" s="48" t="s">
        <v>141</v>
      </c>
      <c r="P28" s="92"/>
      <c r="Q28" s="92"/>
      <c r="R28" s="21" t="s">
        <v>142</v>
      </c>
      <c r="S28" s="169">
        <v>0.7</v>
      </c>
      <c r="T28" s="75">
        <v>0.03</v>
      </c>
      <c r="U28" s="219" t="s">
        <v>194</v>
      </c>
      <c r="V28" s="110"/>
    </row>
    <row r="29" spans="1:22" ht="15" customHeight="1">
      <c r="A29" s="59"/>
      <c r="B29" s="60"/>
      <c r="C29" s="59"/>
      <c r="D29" s="60"/>
      <c r="E29" s="59"/>
      <c r="F29" s="60"/>
      <c r="G29" s="59"/>
      <c r="H29" s="60"/>
      <c r="I29" s="67"/>
      <c r="J29" s="62"/>
      <c r="K29" s="59"/>
      <c r="L29" s="60"/>
      <c r="M29" s="185"/>
      <c r="N29" s="161"/>
      <c r="O29" s="189"/>
      <c r="P29" s="174"/>
      <c r="Q29" s="174"/>
      <c r="R29" s="63"/>
      <c r="S29" s="64"/>
      <c r="T29" s="78"/>
      <c r="U29" s="219"/>
      <c r="V29" s="104"/>
    </row>
    <row r="30" spans="1:22" ht="178.5" customHeight="1">
      <c r="A30" s="13">
        <v>5</v>
      </c>
      <c r="B30" s="12" t="s">
        <v>38</v>
      </c>
      <c r="C30" s="24">
        <v>2</v>
      </c>
      <c r="D30" s="12" t="s">
        <v>84</v>
      </c>
      <c r="E30" s="13">
        <v>1</v>
      </c>
      <c r="F30" s="12" t="s">
        <v>40</v>
      </c>
      <c r="G30" s="13">
        <v>881</v>
      </c>
      <c r="H30" s="12" t="s">
        <v>41</v>
      </c>
      <c r="I30" s="66">
        <v>4</v>
      </c>
      <c r="J30" s="12" t="s">
        <v>42</v>
      </c>
      <c r="K30" s="24">
        <v>6</v>
      </c>
      <c r="L30" s="12" t="s">
        <v>87</v>
      </c>
      <c r="M30" s="24">
        <v>1</v>
      </c>
      <c r="N30" s="45" t="s">
        <v>118</v>
      </c>
      <c r="O30" s="48" t="s">
        <v>67</v>
      </c>
      <c r="P30" s="92"/>
      <c r="Q30" s="92"/>
      <c r="R30" s="21" t="s">
        <v>136</v>
      </c>
      <c r="S30" s="170">
        <v>10000</v>
      </c>
      <c r="T30" s="79">
        <v>584</v>
      </c>
      <c r="U30" s="219" t="s">
        <v>195</v>
      </c>
      <c r="V30" s="101"/>
    </row>
    <row r="31" spans="1:22" ht="178.5" customHeight="1">
      <c r="A31" s="13">
        <v>5</v>
      </c>
      <c r="B31" s="12" t="s">
        <v>38</v>
      </c>
      <c r="C31" s="24">
        <v>2</v>
      </c>
      <c r="D31" s="12" t="s">
        <v>84</v>
      </c>
      <c r="E31" s="13">
        <v>1</v>
      </c>
      <c r="F31" s="12" t="s">
        <v>40</v>
      </c>
      <c r="G31" s="13">
        <v>881</v>
      </c>
      <c r="H31" s="12" t="s">
        <v>41</v>
      </c>
      <c r="I31" s="66">
        <v>4</v>
      </c>
      <c r="J31" s="12" t="s">
        <v>42</v>
      </c>
      <c r="K31" s="24">
        <v>6</v>
      </c>
      <c r="L31" s="12" t="s">
        <v>87</v>
      </c>
      <c r="M31" s="24">
        <v>2</v>
      </c>
      <c r="N31" s="45" t="s">
        <v>119</v>
      </c>
      <c r="O31" s="48" t="s">
        <v>67</v>
      </c>
      <c r="P31" s="92"/>
      <c r="Q31" s="92"/>
      <c r="R31" s="21" t="s">
        <v>137</v>
      </c>
      <c r="S31" s="170">
        <v>1384</v>
      </c>
      <c r="T31" s="79">
        <v>60</v>
      </c>
      <c r="U31" s="219" t="s">
        <v>196</v>
      </c>
      <c r="V31" s="105"/>
    </row>
    <row r="32" spans="1:22" ht="178.5" customHeight="1">
      <c r="A32" s="13">
        <v>5</v>
      </c>
      <c r="B32" s="12" t="s">
        <v>38</v>
      </c>
      <c r="C32" s="24">
        <v>2</v>
      </c>
      <c r="D32" s="12" t="s">
        <v>84</v>
      </c>
      <c r="E32" s="13">
        <v>1</v>
      </c>
      <c r="F32" s="12" t="s">
        <v>40</v>
      </c>
      <c r="G32" s="13">
        <v>881</v>
      </c>
      <c r="H32" s="12" t="s">
        <v>41</v>
      </c>
      <c r="I32" s="66">
        <v>4</v>
      </c>
      <c r="J32" s="12" t="s">
        <v>42</v>
      </c>
      <c r="K32" s="24">
        <v>6</v>
      </c>
      <c r="L32" s="12" t="s">
        <v>87</v>
      </c>
      <c r="M32" s="24">
        <v>3</v>
      </c>
      <c r="N32" s="45" t="s">
        <v>120</v>
      </c>
      <c r="O32" s="48" t="s">
        <v>67</v>
      </c>
      <c r="P32" s="92"/>
      <c r="Q32" s="92"/>
      <c r="R32" s="21" t="s">
        <v>138</v>
      </c>
      <c r="S32" s="171">
        <v>0.365</v>
      </c>
      <c r="T32" s="76">
        <v>0.02</v>
      </c>
      <c r="U32" s="219" t="s">
        <v>197</v>
      </c>
      <c r="V32" s="101"/>
    </row>
    <row r="33" spans="1:22" ht="15" customHeight="1">
      <c r="A33" s="59"/>
      <c r="B33" s="60"/>
      <c r="C33" s="59"/>
      <c r="D33" s="60"/>
      <c r="E33" s="59"/>
      <c r="F33" s="60"/>
      <c r="G33" s="59"/>
      <c r="H33" s="60"/>
      <c r="I33" s="67"/>
      <c r="J33" s="62"/>
      <c r="K33" s="59"/>
      <c r="L33" s="60"/>
      <c r="M33" s="185"/>
      <c r="N33" s="161"/>
      <c r="O33" s="189"/>
      <c r="P33" s="174"/>
      <c r="Q33" s="174"/>
      <c r="R33" s="63"/>
      <c r="S33" s="64"/>
      <c r="T33" s="78"/>
      <c r="U33" s="219"/>
      <c r="V33" s="104"/>
    </row>
    <row r="34" spans="1:22" ht="142.5">
      <c r="A34" s="13">
        <v>5</v>
      </c>
      <c r="B34" s="12" t="s">
        <v>38</v>
      </c>
      <c r="C34" s="24">
        <v>2</v>
      </c>
      <c r="D34" s="12" t="s">
        <v>84</v>
      </c>
      <c r="E34" s="13">
        <v>1</v>
      </c>
      <c r="F34" s="12" t="s">
        <v>40</v>
      </c>
      <c r="G34" s="13">
        <v>881</v>
      </c>
      <c r="H34" s="12" t="s">
        <v>41</v>
      </c>
      <c r="I34" s="66">
        <v>4</v>
      </c>
      <c r="J34" s="12" t="s">
        <v>42</v>
      </c>
      <c r="K34" s="24">
        <v>7</v>
      </c>
      <c r="L34" s="12" t="s">
        <v>88</v>
      </c>
      <c r="M34" s="24">
        <v>1</v>
      </c>
      <c r="N34" s="45" t="s">
        <v>121</v>
      </c>
      <c r="O34" s="48" t="s">
        <v>67</v>
      </c>
      <c r="P34" s="92"/>
      <c r="Q34" s="92"/>
      <c r="R34" s="21" t="s">
        <v>139</v>
      </c>
      <c r="S34" s="172">
        <v>0.27</v>
      </c>
      <c r="T34" s="80">
        <v>0.0225</v>
      </c>
      <c r="U34" s="219" t="s">
        <v>170</v>
      </c>
      <c r="V34" s="102"/>
    </row>
    <row r="35" spans="1:22" ht="15">
      <c r="A35" s="41"/>
      <c r="B35" s="40"/>
      <c r="C35" s="42"/>
      <c r="D35" s="40"/>
      <c r="E35" s="41"/>
      <c r="F35" s="40"/>
      <c r="G35" s="41"/>
      <c r="H35" s="40"/>
      <c r="I35" s="68"/>
      <c r="J35" s="40"/>
      <c r="K35" s="42"/>
      <c r="L35" s="40"/>
      <c r="M35" s="42"/>
      <c r="N35" s="56"/>
      <c r="O35" s="190"/>
      <c r="P35" s="175"/>
      <c r="Q35" s="175"/>
      <c r="R35" s="57"/>
      <c r="S35" s="58"/>
      <c r="T35" s="111"/>
      <c r="U35" s="219"/>
      <c r="V35" s="97"/>
    </row>
    <row r="36" spans="1:22" ht="245.25" customHeight="1">
      <c r="A36" s="26">
        <v>8</v>
      </c>
      <c r="B36" s="27" t="s">
        <v>45</v>
      </c>
      <c r="C36" s="26">
        <v>3</v>
      </c>
      <c r="D36" s="25" t="s">
        <v>46</v>
      </c>
      <c r="E36" s="26">
        <v>4</v>
      </c>
      <c r="F36" s="27" t="s">
        <v>47</v>
      </c>
      <c r="G36" s="26">
        <v>887</v>
      </c>
      <c r="H36" s="27" t="s">
        <v>48</v>
      </c>
      <c r="I36" s="69">
        <v>7</v>
      </c>
      <c r="J36" s="12" t="s">
        <v>49</v>
      </c>
      <c r="K36" s="26">
        <v>7</v>
      </c>
      <c r="L36" s="25" t="s">
        <v>50</v>
      </c>
      <c r="M36" s="21"/>
      <c r="N36" s="21" t="s">
        <v>70</v>
      </c>
      <c r="O36" s="46"/>
      <c r="P36" s="46"/>
      <c r="Q36" s="48" t="s">
        <v>67</v>
      </c>
      <c r="R36" s="50" t="s">
        <v>71</v>
      </c>
      <c r="S36" s="51">
        <v>1</v>
      </c>
      <c r="T36" s="81">
        <v>1</v>
      </c>
      <c r="U36" s="219" t="s">
        <v>176</v>
      </c>
      <c r="V36" s="102"/>
    </row>
    <row r="37" spans="1:22" ht="15">
      <c r="A37" s="41"/>
      <c r="B37" s="40"/>
      <c r="C37" s="42"/>
      <c r="D37" s="40"/>
      <c r="E37" s="41"/>
      <c r="F37" s="40"/>
      <c r="G37" s="41"/>
      <c r="H37" s="40"/>
      <c r="I37" s="68"/>
      <c r="J37" s="40"/>
      <c r="K37" s="42"/>
      <c r="L37" s="40"/>
      <c r="M37" s="42"/>
      <c r="N37" s="56"/>
      <c r="O37" s="190"/>
      <c r="P37" s="175"/>
      <c r="Q37" s="175"/>
      <c r="R37" s="57"/>
      <c r="S37" s="58"/>
      <c r="T37" s="72"/>
      <c r="U37" s="219"/>
      <c r="V37" s="97"/>
    </row>
    <row r="38" spans="1:22" ht="399">
      <c r="A38" s="14">
        <v>7</v>
      </c>
      <c r="B38" s="15" t="s">
        <v>90</v>
      </c>
      <c r="C38" s="14">
        <v>3</v>
      </c>
      <c r="D38" s="15" t="s">
        <v>51</v>
      </c>
      <c r="E38" s="16">
        <v>30</v>
      </c>
      <c r="F38" s="15" t="s">
        <v>52</v>
      </c>
      <c r="G38" s="16">
        <v>886</v>
      </c>
      <c r="H38" s="28" t="s">
        <v>53</v>
      </c>
      <c r="I38" s="69">
        <v>7</v>
      </c>
      <c r="J38" s="12" t="s">
        <v>49</v>
      </c>
      <c r="K38" s="55">
        <v>3</v>
      </c>
      <c r="L38" s="15" t="s">
        <v>54</v>
      </c>
      <c r="M38" s="21"/>
      <c r="N38" s="162" t="s">
        <v>72</v>
      </c>
      <c r="O38" s="46"/>
      <c r="P38" s="46"/>
      <c r="Q38" s="48" t="s">
        <v>67</v>
      </c>
      <c r="R38" s="43" t="s">
        <v>72</v>
      </c>
      <c r="S38" s="51">
        <v>1</v>
      </c>
      <c r="T38" s="81">
        <v>0.02</v>
      </c>
      <c r="U38" s="219" t="s">
        <v>202</v>
      </c>
      <c r="V38" s="102"/>
    </row>
    <row r="39" spans="1:22" ht="15" customHeight="1">
      <c r="A39" s="59"/>
      <c r="B39" s="60"/>
      <c r="C39" s="59"/>
      <c r="D39" s="60"/>
      <c r="E39" s="59"/>
      <c r="F39" s="60"/>
      <c r="G39" s="59"/>
      <c r="H39" s="60"/>
      <c r="I39" s="67"/>
      <c r="J39" s="62"/>
      <c r="K39" s="59"/>
      <c r="L39" s="60"/>
      <c r="M39" s="185"/>
      <c r="N39" s="161"/>
      <c r="O39" s="189"/>
      <c r="P39" s="174"/>
      <c r="Q39" s="174"/>
      <c r="R39" s="63"/>
      <c r="S39" s="64"/>
      <c r="T39" s="109"/>
      <c r="U39" s="98"/>
      <c r="V39" s="98"/>
    </row>
    <row r="40" spans="1:22" ht="210" customHeight="1" hidden="1">
      <c r="A40" s="17">
        <v>7</v>
      </c>
      <c r="B40" s="29" t="s">
        <v>55</v>
      </c>
      <c r="C40" s="54">
        <v>7</v>
      </c>
      <c r="D40" s="30" t="s">
        <v>56</v>
      </c>
      <c r="E40" s="53">
        <v>30</v>
      </c>
      <c r="F40" s="29" t="s">
        <v>47</v>
      </c>
      <c r="G40" s="17">
        <v>886</v>
      </c>
      <c r="H40" s="29" t="s">
        <v>57</v>
      </c>
      <c r="I40" s="32">
        <v>7</v>
      </c>
      <c r="J40" s="33" t="s">
        <v>58</v>
      </c>
      <c r="K40" s="17">
        <v>1</v>
      </c>
      <c r="L40" s="34" t="s">
        <v>59</v>
      </c>
      <c r="M40" s="186">
        <v>1</v>
      </c>
      <c r="N40" s="163" t="s">
        <v>73</v>
      </c>
      <c r="O40" s="49"/>
      <c r="P40" s="49"/>
      <c r="Q40" s="176" t="s">
        <v>67</v>
      </c>
      <c r="R40" s="47" t="s">
        <v>77</v>
      </c>
      <c r="S40" s="38">
        <v>1</v>
      </c>
      <c r="T40" s="112"/>
      <c r="U40" s="99"/>
      <c r="V40" s="102"/>
    </row>
    <row r="41" spans="1:22" ht="210" customHeight="1" hidden="1">
      <c r="A41" s="17">
        <v>7</v>
      </c>
      <c r="B41" s="29" t="s">
        <v>55</v>
      </c>
      <c r="C41" s="54">
        <v>7</v>
      </c>
      <c r="D41" s="30" t="s">
        <v>56</v>
      </c>
      <c r="E41" s="53">
        <v>3</v>
      </c>
      <c r="F41" s="29" t="s">
        <v>47</v>
      </c>
      <c r="G41" s="17">
        <v>886</v>
      </c>
      <c r="H41" s="29" t="s">
        <v>57</v>
      </c>
      <c r="I41" s="32">
        <v>7</v>
      </c>
      <c r="J41" s="33" t="s">
        <v>58</v>
      </c>
      <c r="K41" s="31">
        <v>1</v>
      </c>
      <c r="L41" s="34" t="s">
        <v>59</v>
      </c>
      <c r="M41" s="186">
        <v>2</v>
      </c>
      <c r="N41" s="164" t="s">
        <v>74</v>
      </c>
      <c r="O41" s="49"/>
      <c r="P41" s="49"/>
      <c r="Q41" s="176" t="s">
        <v>67</v>
      </c>
      <c r="R41" s="47" t="s">
        <v>78</v>
      </c>
      <c r="S41" s="38">
        <v>1</v>
      </c>
      <c r="T41" s="70"/>
      <c r="U41" s="99"/>
      <c r="V41" s="102"/>
    </row>
    <row r="42" spans="1:22" ht="15" customHeight="1" hidden="1">
      <c r="A42" s="59"/>
      <c r="B42" s="60"/>
      <c r="C42" s="59"/>
      <c r="D42" s="60"/>
      <c r="E42" s="59"/>
      <c r="F42" s="60"/>
      <c r="G42" s="59"/>
      <c r="H42" s="60"/>
      <c r="I42" s="67"/>
      <c r="J42" s="62"/>
      <c r="K42" s="59"/>
      <c r="L42" s="60"/>
      <c r="M42" s="185"/>
      <c r="N42" s="161"/>
      <c r="O42" s="189"/>
      <c r="P42" s="174"/>
      <c r="Q42" s="174"/>
      <c r="R42" s="63"/>
      <c r="S42" s="64"/>
      <c r="T42" s="71"/>
      <c r="U42" s="100"/>
      <c r="V42" s="102"/>
    </row>
    <row r="43" spans="1:22" ht="210" customHeight="1" hidden="1">
      <c r="A43" s="17">
        <v>7</v>
      </c>
      <c r="B43" s="29" t="s">
        <v>55</v>
      </c>
      <c r="C43" s="54">
        <v>7</v>
      </c>
      <c r="D43" s="30" t="s">
        <v>56</v>
      </c>
      <c r="E43" s="53">
        <v>30</v>
      </c>
      <c r="F43" s="29" t="s">
        <v>47</v>
      </c>
      <c r="G43" s="17">
        <v>886</v>
      </c>
      <c r="H43" s="29" t="s">
        <v>57</v>
      </c>
      <c r="I43" s="32">
        <v>7</v>
      </c>
      <c r="J43" s="33" t="s">
        <v>58</v>
      </c>
      <c r="K43" s="31">
        <v>2</v>
      </c>
      <c r="L43" s="34" t="s">
        <v>60</v>
      </c>
      <c r="M43" s="187">
        <v>1</v>
      </c>
      <c r="N43" s="165" t="s">
        <v>75</v>
      </c>
      <c r="O43" s="49"/>
      <c r="P43" s="49"/>
      <c r="Q43" s="176" t="s">
        <v>67</v>
      </c>
      <c r="R43" s="47" t="s">
        <v>79</v>
      </c>
      <c r="S43" s="38">
        <v>1</v>
      </c>
      <c r="T43" s="70"/>
      <c r="U43" s="99"/>
      <c r="V43" s="102"/>
    </row>
    <row r="44" spans="1:22" ht="210" customHeight="1" hidden="1">
      <c r="A44" s="17">
        <v>7</v>
      </c>
      <c r="B44" s="29" t="s">
        <v>55</v>
      </c>
      <c r="C44" s="54">
        <v>7</v>
      </c>
      <c r="D44" s="30" t="s">
        <v>56</v>
      </c>
      <c r="E44" s="53">
        <v>30</v>
      </c>
      <c r="F44" s="29" t="s">
        <v>47</v>
      </c>
      <c r="G44" s="17">
        <v>886</v>
      </c>
      <c r="H44" s="29" t="s">
        <v>57</v>
      </c>
      <c r="I44" s="32">
        <v>7</v>
      </c>
      <c r="J44" s="33" t="s">
        <v>58</v>
      </c>
      <c r="K44" s="31">
        <v>3</v>
      </c>
      <c r="L44" s="34" t="s">
        <v>61</v>
      </c>
      <c r="M44" s="188">
        <v>1</v>
      </c>
      <c r="N44" s="166" t="s">
        <v>76</v>
      </c>
      <c r="O44" s="49"/>
      <c r="P44" s="49"/>
      <c r="Q44" s="176" t="s">
        <v>67</v>
      </c>
      <c r="R44" s="47" t="s">
        <v>80</v>
      </c>
      <c r="S44" s="38">
        <v>1</v>
      </c>
      <c r="T44" s="70"/>
      <c r="U44" s="99"/>
      <c r="V44" s="102"/>
    </row>
    <row r="45" spans="1:22" ht="15" customHeight="1" hidden="1">
      <c r="A45" s="59"/>
      <c r="B45" s="60"/>
      <c r="C45" s="59"/>
      <c r="D45" s="60"/>
      <c r="E45" s="59"/>
      <c r="F45" s="60"/>
      <c r="G45" s="59"/>
      <c r="H45" s="60"/>
      <c r="I45" s="61"/>
      <c r="J45" s="62"/>
      <c r="K45" s="59"/>
      <c r="L45" s="60"/>
      <c r="M45" s="185"/>
      <c r="N45" s="161"/>
      <c r="O45" s="189"/>
      <c r="P45" s="174"/>
      <c r="Q45" s="174"/>
      <c r="R45" s="63"/>
      <c r="S45" s="64"/>
      <c r="T45" s="71"/>
      <c r="U45" s="98"/>
      <c r="V45" s="98"/>
    </row>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sheetData>
  <sheetProtection password="CDA6" sheet="1" selectLockedCells="1" selectUnlockedCells="1"/>
  <autoFilter ref="A3:V3"/>
  <mergeCells count="11">
    <mergeCell ref="M2:N2"/>
    <mergeCell ref="A2:B2"/>
    <mergeCell ref="C2:D2"/>
    <mergeCell ref="E2:F2"/>
    <mergeCell ref="U2:U3"/>
    <mergeCell ref="V2:V3"/>
    <mergeCell ref="I2:J2"/>
    <mergeCell ref="R2:R3"/>
    <mergeCell ref="O2:Q2"/>
    <mergeCell ref="G2:H2"/>
    <mergeCell ref="K2:L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2015-05-13T15:32:58Z</dcterms:modified>
  <cp:category/>
  <cp:version/>
  <cp:contentType/>
  <cp:contentStatus/>
</cp:coreProperties>
</file>