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815" windowHeight="8745" tabRatio="730" activeTab="1"/>
  </bookViews>
  <sheets>
    <sheet name="Metas gestión" sheetId="1" r:id="rId1"/>
    <sheet name="Actividades gestión" sheetId="2" r:id="rId2"/>
  </sheets>
  <definedNames>
    <definedName name="_xlnm._FilterDatabase" localSheetId="1" hidden="1">'Actividades gestión'!$A$3:$V$3</definedName>
    <definedName name="_xlnm.Print_Area" localSheetId="0">'Metas gestión'!#REF!</definedName>
  </definedNames>
  <calcPr fullCalcOnLoad="1"/>
</workbook>
</file>

<file path=xl/comments1.xml><?xml version="1.0" encoding="utf-8"?>
<comments xmlns="http://schemas.openxmlformats.org/spreadsheetml/2006/main">
  <authors>
    <author>amcardenas</author>
    <author>lmpineda</author>
  </authors>
  <commentList>
    <comment ref="W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X5" authorId="0">
      <text>
        <r>
          <rPr>
            <b/>
            <sz val="9"/>
            <rFont val="Tahoma"/>
            <family val="2"/>
          </rPr>
          <t>amcardenas:</t>
        </r>
        <r>
          <rPr>
            <sz val="9"/>
            <rFont val="Tahoma"/>
            <family val="2"/>
          </rPr>
          <t xml:space="preserve">
estos son cuantitativo y cualitativos pueden ser acumulativos, son los productos de la Dirección
</t>
        </r>
      </text>
    </comment>
    <comment ref="Y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Z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A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 ref="V8" authorId="1">
      <text>
        <r>
          <rPr>
            <b/>
            <sz val="9"/>
            <rFont val="Tahoma"/>
            <family val="2"/>
          </rPr>
          <t>lmpineda:</t>
        </r>
        <r>
          <rPr>
            <sz val="9"/>
            <rFont val="Tahoma"/>
            <family val="2"/>
          </rPr>
          <t xml:space="preserve">
numero</t>
        </r>
      </text>
    </comment>
  </commentList>
</comments>
</file>

<file path=xl/comments2.xml><?xml version="1.0" encoding="utf-8"?>
<comments xmlns="http://schemas.openxmlformats.org/spreadsheetml/2006/main">
  <authors>
    <author>amcardenas</author>
    <author>mmoreno</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 ref="S40" authorId="1">
      <text>
        <r>
          <rPr>
            <sz val="11"/>
            <rFont val="Tahoma"/>
            <family val="2"/>
          </rPr>
          <t>El objetivo es cumplir el 100% durante cada trimestre.</t>
        </r>
      </text>
    </comment>
    <comment ref="S42" authorId="1">
      <text>
        <r>
          <rPr>
            <sz val="11"/>
            <rFont val="Tahoma"/>
            <family val="2"/>
          </rPr>
          <t>El objetivo es cumplir el 100% durante cada trimestre.</t>
        </r>
      </text>
    </comment>
  </commentList>
</comments>
</file>

<file path=xl/sharedStrings.xml><?xml version="1.0" encoding="utf-8"?>
<sst xmlns="http://schemas.openxmlformats.org/spreadsheetml/2006/main" count="479" uniqueCount="175">
  <si>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</si>
  <si>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</si>
  <si>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</si>
  <si>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</si>
  <si>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</si>
  <si>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</si>
  <si>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</si>
  <si>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</si>
  <si>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</si>
  <si>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</si>
  <si>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</si>
  <si>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</si>
  <si>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</si>
  <si>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</si>
  <si>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</si>
  <si>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</si>
  <si>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</si>
  <si>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</si>
  <si>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</si>
  <si>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</si>
  <si>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</si>
  <si>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</si>
  <si>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</si>
  <si>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</si>
  <si>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</si>
  <si>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</si>
  <si>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</si>
  <si>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</si>
  <si>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</si>
  <si>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</si>
  <si>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</si>
  <si>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</si>
  <si>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</si>
  <si>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</si>
  <si>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</si>
  <si>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CLASIFICACIÓN DE LA ACTIVIDAD</t>
  </si>
  <si>
    <t xml:space="preserve">Objetivo Plan Estrategico de la Entidad </t>
  </si>
  <si>
    <t>Una ciudad que supera la segregación y la discriminación: el ser humano en el centro de las preocupaciones del desarrollo</t>
  </si>
  <si>
    <t>Urgencias, Emergencias y Desastres</t>
  </si>
  <si>
    <t>Ejercer la rectoría del Sistema de Emergencias Médicas, con el fin de responder de manera  integral, con oportunidad, pertinencia, continuidad, accesibilidad, suficiencia y calidez, a las situaciones de urgencias, emergencias y desastres.</t>
  </si>
  <si>
    <t>Territorios saludables y red de salud para la vida desde la diversidad</t>
  </si>
  <si>
    <t xml:space="preserve">Ampliación y mejoramiento de la atención prehospitalaria. </t>
  </si>
  <si>
    <t>Ejercer rectoria y promover la adecuada gestión de las acciones de salud que permita brindar respuesta integral ante las situaciones de urgencias, emergencias y desastres que se presentan en Bogotá.</t>
  </si>
  <si>
    <t>Atender al 100% de los incidentes de salud tipificados como críticos, que ingresan a través de la Línea de Emergencias 123, al 2016.</t>
  </si>
  <si>
    <t>Una Bogotá que defiende y fortalece lo público</t>
  </si>
  <si>
    <t>Promoción de la Salud</t>
  </si>
  <si>
    <t>Consolidar un Servicio de Atención a la Ciudadanía, como vía para la promoción y protección del derecho a la salud de los ciudadanos y ciudadanas del Distrito Capital</t>
  </si>
  <si>
    <t>Bogotá decide y protege el derecho fundamental a la salud pública</t>
  </si>
  <si>
    <t>Bogotá decide en salud</t>
  </si>
  <si>
    <t xml:space="preserve">Promover la gestión transparente en la secretaria y en las entidades adscritas, mediante el control social , la implementación de estándares superiores de calidad y la implementación de estrategias de lucha contra la corrupción. </t>
  </si>
  <si>
    <t xml:space="preserve">Incrementar al 90% la proporción de quejas resueltas antes de 14 días, ingresadas al Sistema Distrital de Quejas y Soluciones de la Secretaría Distrital de Salud, al 2016. </t>
  </si>
  <si>
    <t>Generar los procesos integrales de planificación y gestión con los actores internos y externos al sector salud para el cumplimiento de los compromisos de ciudad incorporados en el Plan Territorial de Salud para Bogotá, D.C 2012 a 2016 y del Plan de Desarrollo Bogotá Humana para el mismo período.</t>
  </si>
  <si>
    <t xml:space="preserve">Bogotá Decide y Protege el Derecho Fundamental a la Salud Pública </t>
  </si>
  <si>
    <t>Fortalecimiento de la Gestión y Planeación para la Salud</t>
  </si>
  <si>
    <t>Garantizar el financiamiento del 100% del  Plan Territorial de Salud.</t>
  </si>
  <si>
    <t>Componente de Gobernanza y Rectoría</t>
  </si>
  <si>
    <t>Promover la gestión transparente en la Secretaría Distrital de Salud y en las entidades adscritas, mediante el control social, la implementación de estándares superiores de calidad y la implementación de estrategias de lucha contra la corrupción.</t>
  </si>
  <si>
    <t>Mantener la certificación de Calidad de la Secretaria Distrital de Salud en las normas técnicas NTCGP 1000: 2009 en ISO 9001.</t>
  </si>
  <si>
    <t xml:space="preserve">Implementar el 100% de los Subsistemas que componen el Sistema Integrado de la Gestión a nivel Distrital, al 2016. </t>
  </si>
  <si>
    <t xml:space="preserve">Porcentaje de incidentes de salud críticos atendidos  que ingresaron por la Línea de Emergencias 123
</t>
  </si>
  <si>
    <t>84% promedio quejas resueltas antes de 14 días. Fuente "Sistema Distrital de Quejas y Soluciones" de Secretaría Distrital de Salud - SDQS - 2011.</t>
  </si>
  <si>
    <t>Porcentaje de quejas en las cuales se adoptan los correctivos requeridos, antes de 14 días.</t>
  </si>
  <si>
    <t xml:space="preserve">Ubicación y traslado secundario de  pacientes criticos y maternas de las solicitudes que ingresan al Centro Regulador de Urgencias y Emergencias. . </t>
  </si>
  <si>
    <t>X</t>
  </si>
  <si>
    <t>Lograr la ubicación  en la red prestadora de servicios de salud del 100% de   pacientes materna y criticos  antes de seis horas.</t>
  </si>
  <si>
    <t>Lograr la respuesta  al 100% de la Emergencias en salud que se presentan en el Distrito.</t>
  </si>
  <si>
    <t xml:space="preserve">Gestionar la respuesta oportuna de los quejas, reclamos , periciones y solicitudes de información de la Dirección CRUE, propendiendo por realizar el tratamiento de las oportunidades de mejoramiento. </t>
  </si>
  <si>
    <t xml:space="preserve">Gestionar la respuesta oportuna de los quejas, reclamos , perticiones y solicitudes de información de la Dirección CRUE, propendiendo por realizar el tratamiento de las oportunidades de mejoramiento. </t>
  </si>
  <si>
    <t>Gestionar la ejecución de recursos asignados a la Dirección Centro Regulador de Urgencias y Emergencias .</t>
  </si>
  <si>
    <t>Implementación del 70% de los subsistemas del Sistema de Emergencias Médicas a nivel Distrital.</t>
  </si>
  <si>
    <t>Contar con 19 sub-zonas de atención prehospitalaria debidamente regionalizadas y mapeadas, al 2016.</t>
  </si>
  <si>
    <t>Gobernanza y Rectoria</t>
  </si>
  <si>
    <t>Articular de manera intersectorial la preparación y respuesta de las emergencias en salud y posibles desastres en el Distrito Capital.</t>
  </si>
  <si>
    <t xml:space="preserve">Articular y Gestionar el 100% de las acciones  de los Planes Distritales de Preparación y Respuesta del sector salud en sus tres fases (antes, durante y despues), al 2016. </t>
  </si>
  <si>
    <t xml:space="preserve">Diseñar e implementar el Plan de Preparación y Respuesta a Incidentes de Gran Magnitud, de responsabilidad del sector, articulado al Plan de Emergencias de Bogotá, al 2016. </t>
  </si>
  <si>
    <t>Capacitar  a 36.000 personas vinculadas a los sectores Salud, Educación y a líderes comunales en el tema de primer respondiente en situaciones de emergencia urgencia.</t>
  </si>
  <si>
    <t>Garantizar que el 100% de Empresas Sociales del Estado cuenten con Planes Hospitalarios de Emergencias formulados y actualizados</t>
  </si>
  <si>
    <t>"Una Bogotá que defiende y fortalece lo público"</t>
  </si>
  <si>
    <t xml:space="preserve"> Gobernanza y Rectoría</t>
  </si>
  <si>
    <t>40%
Año de la linea base . Mayo 2012</t>
  </si>
  <si>
    <t xml:space="preserve">Porcentaje de avance e implementación de los subsistemas del SEM .
</t>
  </si>
  <si>
    <t>6 sub- zonas.
Año de la linea base . Mayo 2012</t>
  </si>
  <si>
    <t xml:space="preserve">Numero de subzonas implementadas para la atención prehospitalaria </t>
  </si>
  <si>
    <t xml:space="preserve">Porcentaje de cumplimiento de la articulación y gestión de los Planes Distritales de Preparación y Respuesta del sector salud en sus tres fases (antes, durante y despues)
Formula, 
</t>
  </si>
  <si>
    <t>40% que correponde al diseño del documento del Plan de Respuesta a Incidentes de Gran Magnitud Terremoto
Año de la linea base . Mayo 2012</t>
  </si>
  <si>
    <t xml:space="preserve">Porcentaje de diseño e implementación del Plan de Preparación y Respuesta de Incidentes de Gran Magnitud del sector salud. 
</t>
  </si>
  <si>
    <t>32,017  lideres comunitarios capacitados en el Curso Primer Respondiente en Salud durante el periodo julio 2008-mayo 2012</t>
  </si>
  <si>
    <t xml:space="preserve">Número de personas entrenadas para dar respuesta a situaciones de urgencias, emergencias y desastres.
</t>
  </si>
  <si>
    <t>44%
Año de la linea base . Diciembre 2011</t>
  </si>
  <si>
    <t xml:space="preserve">Porcentaje de  implementación de los Planes Hospitalarios de Emergencias en la red pública. 
</t>
  </si>
  <si>
    <t xml:space="preserve">Desarrollo de la Migración del Sistema y  del Programa de Mantenimiento Preventivo y Correctivo para el mejoramiento del Sistema de Radiocomunicaciones. </t>
  </si>
  <si>
    <t>Mantenimiento y desarrollo del 100% de las actividades de la Sala Situacional de Urgencias a nivel Ciudad  con  fortalecimiento de los sistemas de información.</t>
  </si>
  <si>
    <t>Diseño e implementaciòn al 100% del Modelo de Operación del Programa Atención Prehospitalaria y  de las Redes de Urgencias en el Distrito Capital.</t>
  </si>
  <si>
    <t xml:space="preserve">Diseño e implementaciòn del 100% del Plan de Vigilancia de la Calidad de los  Subsistemas del Sistema de Emergencias Medicas. </t>
  </si>
  <si>
    <t xml:space="preserve">Diseño y desarrollo de acciones del subsistema de investigación y cooperación del Sistema de Emergencias Médicas-SEM
</t>
  </si>
  <si>
    <t xml:space="preserve">Realizaciòn del 100% de las acciones de  Gestión y administración del Sistema de Emergencias Medicas </t>
  </si>
  <si>
    <t xml:space="preserve">Diseño e implementaciòn de  las 19 subzonas para la atencion del Programa APH , de acuerdo al Modelo de Operación del Programa Atención Prehospitalaria. </t>
  </si>
  <si>
    <t xml:space="preserve">Ampliación y fortalecimiento del Centro Operativo para garantizar la respuesta oportuna a las 19 subzonas para la Atencion del Programa APH.
</t>
  </si>
  <si>
    <t xml:space="preserve">Ampliaciòn del Sistema de Transporte a  160  Vehículos de Emergencias del Programa APH. </t>
  </si>
  <si>
    <t>Diseño e implementaciòn de  la estrategia  de Seguridad del Paciente en la prestación del servicio del Programa  APH</t>
  </si>
  <si>
    <t>Articulación del  Sistema  Integrado de Emergencias y Seguridad ( SIES) con el Numero Unico de Seguridad y Emergencias  (NUSE) para el fortalecimiento del Centro Operativo en comunicación e información.</t>
  </si>
  <si>
    <t>Atenciòn oportuna a los incidentes  criticos que ingresan por la Linea de Emergencias 123, con el recurso humano necesario  en el Centro Operativo.</t>
  </si>
  <si>
    <t xml:space="preserve">Seguimiento y asistencia tecnica en los procesos y procedimientos para la recepción y atenciòn de pacientes en los Servicios de Urgencias de la Red Distrital. </t>
  </si>
  <si>
    <t xml:space="preserve">Evaluaciòn de los Planes de Gestión de Riesgo en Aglomeraciones, Sectores Productivos e Institucionales. </t>
  </si>
  <si>
    <t>Actualización, implementación y evaluación de los  doce (12) Planes de Preparación y Respuesta de orden Distrital.</t>
  </si>
  <si>
    <t xml:space="preserve">Implementaciòn y   seguimiento al  100% del Plan de Respuesta del Sector Salud frente a un Terremoto e incidentes de Gran Magnitud </t>
  </si>
  <si>
    <t xml:space="preserve">Programaciòn y desarrollo   del curso  Primer Respondiente Básico, Salud Mental , Emergencias y Desastres y Prevención de Patologías asociadas a la Urgencia dirigido a 32.000 personas de la comunidad y al sector salud.
</t>
  </si>
  <si>
    <t xml:space="preserve">Programaciòn y desarrollo  de cursos de capacitación y entrenemiento en temas de urgencias, emergencias y desastres dirigido a 4.000 personas de los servicios de urgencias y atencion prehospitalaria. 
</t>
  </si>
  <si>
    <t xml:space="preserve">Estrategias de articulación con el sector educativo para la promociòn,  preparación y prevención de  la comunidad y personal del sector salud frente a incidentes de urgencia, emergencias. </t>
  </si>
  <si>
    <t>Asesoria en el diseño e implementación de Planes Hospitalarios de Emergencias con difusión de la Política de Hospital Seguro a la red prestadora de servicios de salud Distrital.</t>
  </si>
  <si>
    <t>Diseño e implementación al 100% del Modelo de Operación del Programa Atención Prehospitalaria y  de las Redes de Urgencias en el Distrito Capital.</t>
  </si>
  <si>
    <t xml:space="preserve">Diseño e implementación del 100% del Plan de Vigilancia de la Calidad de los  Subsistemas del Sistema de Emergencias Medicas. </t>
  </si>
  <si>
    <t>Diseño y desarrollo de acciones del subsistema de investigación y cooperación del Sistema de Emergencias Médicas-SEM</t>
  </si>
  <si>
    <t xml:space="preserve">Realización del 100% de las acciones de  Gestión y administración del Sistema de Emergencias Medicas </t>
  </si>
  <si>
    <t xml:space="preserve">Diseño e implementación de  las 19 subzonas para la atención del Programa APH , de acuerdo al Modelo de Operación del Programa Atención Prehospitalaria. </t>
  </si>
  <si>
    <t>Ampliación y fortalecimiento del Centro Operativo para garantizar la respuesta oportuna a las 19 subzonas para la Atención del Programa APH.</t>
  </si>
  <si>
    <t xml:space="preserve">Ampliación del Sistema de Transporte a  160  Vehículos de Emergencias del Programa APH. </t>
  </si>
  <si>
    <t>Lograr el 80% de  la   operatividad de los vehiculos  del programa de APH.</t>
  </si>
  <si>
    <t>Diseño e implementación de  la estrategia  de Seguridad del Paciente en la prestación del servicio del Programa  APH</t>
  </si>
  <si>
    <t>Atención oportuna a los incidentes  críticos que ingresan por la Linea de Emergencias 123, con el recurso humano necesario  en el Centro Operativo.</t>
  </si>
  <si>
    <t xml:space="preserve">Seguimiento y asistencia técnica en los procesos y procedimientos para la recepción y atención de pacientes en los Servicios de Urgencias de la Red Distrital. </t>
  </si>
  <si>
    <t xml:space="preserve">Evaluación de los Planes de Gestión de Riesgo en Aglomeraciones, Sectores Productivos e Institucionales. </t>
  </si>
  <si>
    <t xml:space="preserve">Diseño y actualización del  Plan de Respuesta del Sector Salud frente a Incidentes de Gran Magnitud (Terremoto ) </t>
  </si>
  <si>
    <t xml:space="preserve">Implementación y   seguimiento al  100% del Plan de Respuesta del Sector Salud frente a un Terremoto e incidentes de Gran Magnitud </t>
  </si>
  <si>
    <t>Programación y desarrollo   del curso  Primer Respondiente Básico, Salud Mental , Emergencias y Desastres y Prevención de Patologías asociadas a la Urgencia dirigido a 32.000 personas de la comunidad y al sector salud.</t>
  </si>
  <si>
    <t xml:space="preserve">Programación y desarrollo  de cursos de capacitación y entrenamiento en temas de urgencias, emergencias y desastres dirigido a 4.000 personas de los servicios de urgencias y atención prehospitalaria. </t>
  </si>
  <si>
    <t xml:space="preserve">Estrategias de articulación con el sector educativo para la promoción,  preparación y prevención de  la comunidad y personal del sector salud frente a incidentes de urgencia, emergencias. </t>
  </si>
  <si>
    <t>Asesoría en el diseño e implementación de Planes Hospitalarios de Emergencias con difusión de la Política de Hospital Seguro a la red prestadora de servicios de salud Distrital.</t>
  </si>
  <si>
    <t>Adquisición de insumos y elementos que fortalezcan la capacidad de respuesta de atención medica frente a emegencias y desastres.</t>
  </si>
  <si>
    <t>x</t>
  </si>
  <si>
    <t>Porcentaje de avance en la adquisición de insumos y elementos que fortalelzcan la capacidad de respuesta de atención.</t>
  </si>
  <si>
    <t xml:space="preserve">Fecha de diligenciamiento: </t>
  </si>
  <si>
    <t>Nombre de la Direción u Oficina: Dirección de Urgencias y Emergencias en Salud</t>
  </si>
  <si>
    <t>Coordinación y respuesta a las Emergencias del sector salud presentadas en Disrito que ingresan a traves de la Linea 123</t>
  </si>
  <si>
    <t>Programado 2015</t>
  </si>
  <si>
    <t>Ejecutado
2015</t>
  </si>
  <si>
    <t xml:space="preserve">Diseño y actualización del  Plan de Respuesta del Sector Salud frente a Incidentes de Gran Magnitud (Terremoto) 
</t>
  </si>
  <si>
    <t>Sin Linea Base</t>
  </si>
  <si>
    <t>porcentaje de ejecución presupuestal</t>
  </si>
  <si>
    <t>03</t>
  </si>
  <si>
    <t>Implementar y mantener el sistema integrado de gestión, orientado al logro de la acreditación como dirección territorial de salud, en el marco del mejoramiento continuo.</t>
  </si>
  <si>
    <t xml:space="preserve">Promover la gestión transparente en la Secretaría Distrital de Salud y en las entidades adscritas, mediante el control social, la implementación de estándares superiores de calidad y la implementación de estrategias de lucha contra la corrupción.
 </t>
  </si>
  <si>
    <t>% de avance en las etapas para el mantenimiento de la certificación de la SDS</t>
  </si>
  <si>
    <t>Seguimiento trimestral</t>
  </si>
  <si>
    <t>% de avance en la  implementación de los subsistemas del sistema integrado de gestión</t>
  </si>
  <si>
    <t>Desarrollar al interior del proceso las actividades tendientes a mantener la certificación del Sistema de Gestión de Calidad de acuerdo con lineamientos y plan de trabajo establecido por la Dirección de Planeación Institucional y Calidad.</t>
  </si>
  <si>
    <t>Porcentaje de cumplimiento de las actividades para mantener la certificación del Sistema de Gestión de Calidad</t>
  </si>
  <si>
    <t>Desarrollar al interior del proceso las actividades para implementar el Sistema Integrado de Gestión de acuerdo con lineamientos y plan de trabajo establecido por la Dirección de Planeación Institucional y Calidad.</t>
  </si>
  <si>
    <t>Porcentaje de cumplimiento de las actividades para implementar el Sistema Integrado de Gestión</t>
  </si>
  <si>
    <t>Seguimiento trimestral a partir de 2do trimestre 2015</t>
  </si>
  <si>
    <t>Seguimiento trimestral a partir del 2do trimestre</t>
  </si>
  <si>
    <t xml:space="preserve">AVANCES POR SUBSISTEMAS DEL MES DE MAYO
1. SUBSISTEMA DE PRESTACION DE SERVICIOS
ATENCION PREHOSPITALARIO
Durante el mes de mayo se recibieron un total de 70.220 llamadas de las cuales el  72.5 % (50.935) correspondieron a llamadas sin despacho y el 27.5 % (19.285) llamadas con despacho.
En el mes de mayo las llamadas sin despacho (50.935) se distribuyeron de la siguiente manera: duplicados (26.485), atendidos (10.652), cancelados (7.456) trasladados por otro (908), falsa alarma (90), Broma (39) y en otros (5.305). 
De los casos sin despacho la variable de los duplicados es la más relevante con respecto a las demás siendo esta variable entre el 52% y 56 % de enero a mayo. 
2. SUBSISTEMA DE TRANSPORTE
Para dar continuidad a la prestación de servicios de salud de la Atención Prehospitalaria, se conto en el mes de Mayo  con 159 vehículos de emergencia y 6 equinos, vinculados al programa con las Empresas Sociales del Estado.
3. SUBSISTEMA DE COMUNICACIONES
Durante el mes de Mayo se presentó el siguiente funcionamiento del sistema de radiocomunicaciones del 73%, dado por:
-Consolas: Se cuenta con ocho (8) despachos de ambulancias de los cuales cuatro (4) se realizan mediante las consolas de Fondo de Vigilancia y Seguridad, y cuatro (4) consolas Motorola; estas últimas se encuentran en funcionamiento desde el 25 de marzo de 2014 hasta la fecha, garantizando el alcance de control a los usuarios del sistema. Queda pendiente la adquisición de cuatro (4) consolas que están en préstamo por el FVS,  estas se encuentra en funcionamiento pero no en óptimas condiciones, de igual forma falta adquirir dos (2) consolas adicionales para la comunicación con los centros asistenciales, lo que nos da un 15%  de funcionamiento de las diez 10 consolas planeadas en el proyecto de migración de radiocomunicaciones.
-Centro de Control: Es la administración y gestión del sistema de radiocomunicaciones, que incluye el sistema de grabación. Desde el mes de marzo 2014 hasta la fecha se cuenta con la administración del cerro Alpes y cerro Manjui. Con un funcionamiento al 24% pues queda pendiente el funcionamiento del AVL, para el monitoreo y control de las ambulancias. 
- Sitios de repetición: se cuenta con cinco (5) repetidoras nuevas por cada sitio de repetición de Manjui y Alpes. Con un Funcionamiento del 20% hace falta siete (7) repetidoras por sitio (14 en total) y la adquisición de doce (12) adicionales para un tercer sitio nuevo, con el fin de ampliar la cobertura y llevar la comunicación en toda la ciudad. De igual forma se encuentra funcionando las repetidoras del sistema Ericsson anterior que cubren la comunicación con los centros asistenciales y las ambulancias que pertenecen a los hospitales y no hacen parte del programa APH, se encuentra en funcionamiento cuatro (4) de Alpes y tres (3) de Manjui de doce (12) que se tenían inicialmente funcionando.
-Cobertura (Usuarios o Abonados del sistema): La DUES – Dirección Urgencias y Emergencias en Salud  cuenta con 128 recursos  contratados para la atención pre hospitalaria, se cuenta con una cobertura del 100% de las ambulancias del programa APH. 
Frente a las estaciones fijas se cuenta con  cuarenta y seis (46) ESE, UPAS y UBAS funcionando de ciento ochenta (180) centros de atención que requieren la comunicación con el Centro Operativo. Lo anterior corresponde a un 14% de funcionamiento.
Frente a la adquisición de la tercera fase  durante el mes de mayo se realizaran los términos de referencia de las necesidades técnicas proyectando la integración e interoperabilidad de los se realizó la actualización de los estudios técnicos previos para la tercera fase del sistema de radiocomunicaciones, con ajustes técnicos de acuerdo a la revisión por parte de la Dirección y el Asesor Jurídico de la DUES.
4. RECTORIA DEL SISTEMA DE EMERGENCIAS MÉDICAS 
Construcción del Nuevo Modelo del Programa APH con las siguientes líneas de acción: 
Se estableció como plan de trabajo la operativización del nuevo modelo de operación del programa APH, para la zona uno correspondiente a la localidad de Usaquén y chapinero, para lo cual se han realizado mesas técnicas con la Fundación  Santafé.
En el desarrollo de las mesas técnicas se avanzo en un 50% en la revisión y estandarización del procedimiento pre hospitalario y hospitalario para la atención de paciente crítico correspondiente a las patologías (Accidente Cerebro Vascular, Trauma Mayor, Infarto Agudo del Miocardio y Patologías Ginecobstetrica. 
- Se realizo la georeferenciación del 100% de las zonas donde se calculo el radio de acción de cada una de las unidades móviles de la zona.
Ajuste del documento de Redes Integradas de Servicios de Urgencias con el nuevo modelo de Operación del Programa APH 
Se realizó en el mes de mayo la presentación del nuevo modelo en las cuatro redes urgencias.
5. GESTION DE RIESGO EN EMERGENCIAS Y DESASTRES 
Durante mayo de  2015 se ha realizado la revisión de 76 Planes de Primeros Auxilios de eventos de aglomeraciones radicados por los operadores y organizadores de los eventos evaluando las condiciones de prestación de servicio de acuerdo con las competencias asignadas en el Sistema Único de Aglomeraciones de Público Distrital otorgadas a la Secretaria Distrital de Salud.
6. SUBSISTEMA DE INFORMACIÓN.  CONSOLIDACION DE LA INFORMACION
Revisión de los informes del Sistema Procad de llamadas y despachos del ProCad,  del mes de abril del 2015.
 -Condensación de la información (según matrices) de la Base de datos de: ProCad de llamadas y despacho del mes de abril.
Revisión y condensación de la información (según matrices) de las Bases de datos de: Emergencias mes de abril.
Condensación de la información (según matrices) de la Base de datos de: pacientes ubicados dentro del marco del sistema de referencia y contra referencia.
BOLETINES EPIDEMIOLOGICOS
Elaboración de tablas y cuadros para el Boletín estadístico 2014 Avance 100%. 
SISTEMAS DE INFORMACION
• Se ingresa la información de manera permanente por parte del personal a cargo en los diferentes módulos del Sistema de Información SIDCRUE.
• Se administra y se ajustan los diferentes módulos del Sistema de Información SIDCRUE, con el fin de velar por integridad, seguridad y de la información que se ingresa en el Sistema de Información. 
• Se realiza levantamiento de información de procesos y procedimientos de las diferentes áreas de la Dirección de Urgencias y Emergencias. 
• Se trabaja en sesiones de trabajo con personal de ETB (Administradores de Sistema de Información de la Línea NUSE 123 e ingenieros de la Coordinación General del NUSE.
7.  SUBSISTEMA DE CALIDAD
En el marco del seguimiento a la calidad de la prestación del servicio se adelanto: 
Programa Atención Prehospitalaria en mayo 2015: 
1. Seguimiento al cumplimiento de los requisitos que deben cumplir los tripulantes de las unidades móviles en cuanto a competencia del personal. 
2. Seguimiento a:
*. Entrega de programación de turnos.
*. Control de la afiliación y pago de aportes mensuales en el Sistema General de Seguridad Social en Salud.
*. Remuneración de los servicios prestados del personal que integra las tripulaciones
 3. Seguimiento al reemplazo del personal de tripulación de las unidades móviles, en caso de presentarse ausencia del mismo.
4. Seguimiento al cumplimiento de diligenciamiento de la historia clínica o registro de atención y/o traslado del Programa de Atención Prehospitalaria y demás documentos de registro que tengan relación con la atención, entrega de copia en la IPS donde se traslada el usuario y custodia de los originales. (Desistimiento informado y entrega de pertenencias).
5. Seguimiento a tipología e información del vehículo (licencia de transito, SOAT, tarjeta de propiedad y revisión técnico mecánica)
FORTALECIMIENTO DE LA REGULACION DE LA URGENCIA MEDICA 
El día 26 de mayo de 2015, se lleva a cabo la Clínica de Atención donde se trató el tema traumatismo, socialización resultados Producto no conforme  y resultados de evaluación de Clínicas de Atención, la cual fue realizada con el apoyo de Médicos Reguladores y enfermeros de los diferentes turnos en horario de 07:00 - 12:00 - 14:00 y 18:00 horas.
ADHERENCIA  A REGULACION DE LA URGENCIA MÉDICA
Durante la vigencia, se realizó seguimiento a la adherencia al procedimiento de regulación de la urgencia médica de 4 incidentes correspondientes a 2 solicitudes recibidas de parte del área de SQS y la Subdirección CRUE. 
Una vez identificados los hallazgos de no conformidad, fueron entregados al Hospital La Victoria para la elaboración del plan de mejoramiento respectivos, de igual manera, se  realizó la citación correspondiente para la socialización de hallazgos e identificación de oportunidades de mejora encaminadas a fortalecer la adherencia al procedimiento.
Durante el mes de Mayo  de 2015, se realizó seguimiento concurrente a 1.330 incidentes  de los cuales se evidenció algún Producto No Conforme - PNC en 304 de ellos equivalente al 23 de los incidentes medidos, actividad realizada con el apoyo de los Enfermeros y Médico Psiquiatra.
SISTEMA DE QUEJAS Y SOLUCIONES 
Durante el mes de Mayo de 2015 ingresó al Sistema de Quejas y Solicitudes (SQS)  cuarenta y uno   (41) requerimientos categorizados así:
Reclamos el 55 %, solicitudes de información 45% y el 0% felicitaciones. Con relación a las  quejas y reclamos que ingresaron a la DCRUE se encontró que:                                                                                                                                                                                                                                                             
-Por maltrato y situaciones que reflejan la mala calidez de la atención del Programa APH se presentó el 52  % del total de reclamos,  por inconvenientes en el criterio de Seguridad  el 13%; por fallas en los tiempos de llegada o no asistencia al llamado se presentaron el 30% de los reclamos, por el criterio de pertinencia 4%.  Es conveniente mencionar que realizando un comparativo con el periodo anterior (Abril de 2015)  El criterio de oportunidad en la llegada al lugar del incidente presento una disminución: 47% (abril)  30% (mayo). 
También es importante resaltar que el criterio de trato y calidez  presento un crecimiento significativo  pasando de 1% (marzo) 52% (abril).   Finalmente el criterio de seguridad presento un leve incremento de 2 puntos porcentuales.
8.  SUBSISTEMA PROMOCIÓN, PREVENCIÓN Y PARTICIPACIÓN CIUDADANA
Para el mes de mayo  2015 asistieron un total de 1010 participantes en los módulos básicos y en el módulo avanzado.
9. INVESTIGACIONES 
Tiempos de respuesta prehospitalaria  en Accidente Cerebro vascular - ACV para el año 2013 :  Se realizó en el mes de mayo dos mesas técnicas donde se  realizo las bases de datos de la Dirección de Urgencias y Emergencias del Sistema de Información de la DUES, se determinaron variables para la normalización y determinación del tiempo a formar parte del estudio. 
Proyecto Factores de Riesgo para Mortalidad Temprana Post Síndrome Coronario Agudo”: se adelanta reunión en el mes de mayo con los referentes de la Fundación Cardioinfantil coautores del proyecto. 
Se construyeron los estudios técnicos previos para el Convenio con OPS el cual tiene como propósito: 
AREA DE COOPERACIÓN 12: Fortalecimiento de las estrategias en la línea de preparativos para la atención de emergencias y desastres a través de acciones con el índice de seguridad hospitalaria, gestión del riesgo, planes hospitalarios de emergencias y grupos de intervención frente Situaciones de emergencia con los siguientes productos:  1. Medición del índice de seguridad hospitalaria en dos  Empresas Sociales del Estado- ESE con la participación del personal formado en los respectivos cursos  2. Congreso Internacional de SEM y Simulacro. 3. Sistema de Comando Hospitalario.  Monto total a transferir $250.000.000,oo Doscientos cincuenta millones de pesos moneda corriente, asignados por la Dirección de Urgencias y Emergencias en Salud para el desarrollo de: 1.   Seminario de Atención Prehospitalaria
</t>
  </si>
  <si>
    <t xml:space="preserve">Se aumenta el desarrollo del 56 % de los subsistemas de Sistema de Emergencias Medicas con logro en: 
LOGROS POR SUBSISTEMAS: 
1. SUBSISTEMA COMUNICACIONES
El funcionamiento del 73% del Sistema de Radiocomunicaciones está dado por la sumatoria de los porcentajes de: Funcionamiento de Consolas (15%) + Funcionamiento de Centros de Control (24%)+Funcionamiento de Sitios de Repetición (20%) +Cobertura (14%)  
2. SUBSISTEMA DE TRANSPORTE
Vinculación para la prestación del servicio del  Programa APH  a corte  de mayo de 2015 de la siguiente manera. 
*Total de recursos  contratados 159 vehículos de emergencia y seis (6) equinos.
3. SUBSISTEMA DE INFORMACIÓN 
Se cuenta con la Sala Situacional de Urgencias, la cual permite la generación y análisis de la información del Programa Atención Prehospitalaria.
4. SUBSISTEMA DE CALIDAD
Se ha logrado  en el marco del seguimiento a la calidad  de la prestación del servicio el seguimiento al 100 %  de los contratos establecidos con La Dirección Centro Regulador de Urgencias y Emergencias en cuanto a la prestación de la Atención Prehospitalaria (vehículos, personal, control a la afiliación al Sistema General de Seguridad Social, etc.)  .
Se cuenta con el monitoreo y seguimiento a la calidad de la prestación de servicio del Centro Operativo, al procedimiento Regulación de la Urgencia Médica. 
5. SUBSISTEMA PROMOCIÓN, PREVENCIÓN Y PARTICIPACIÓN CIUDADANA
Desde el área de fortalecimiento de las competencias durante el  2015, se ha realizado capacitación en temas relacionados con la preparación y respuesta ante situaciones de  urgencias y emergencias se contó con la participación de un total de 2.826 personas de la comunidad y el sector salud. 
6. SUBSISTEMA DE PRESTACION DE SERVICIOS 
Atención de enero a mayo de 2015 en el Centro Operativo del Centro Regulador de Urgencias y Emergencias de 322.816 llamadas, con despacho al sitio del incidente de 91.302 incidentes.
7. SUBSISTEMAS DE GESTION DEL RIESGO
Se realizó la articulación Intersectorial en la preparación y respuesta del Plan de Contingencia Día Sin Carro, Semana Mayor, Plan de Respuesta frente al Virus de Ebola. 
8. SUBSISTEMA DE INVESTIGACIÓN Y COOPERACIÓN
Se establece las líneas de acción para la vigencia que incluye:
1, Realización del Encuentro  Nacional del SEM 
2, La realización de un convenio para el desarrollo de procesos de investigación para el fortalecimiento del SEM. 
3. Construcción de  los estudios técnicos previos para el Convenio con OPS el cual tiene como proposito  el Fortalecimiento de las estrategias en la línea de preparativos para la atención de emergencias y desastres a través de acciones con el índice de seguridad hospitalaria, gestión del riesgo, planes hospitalarios de emergencias y grupos de intervención frente Situaciones de emergencia.
PROYECTOS DE INVESTIGACIONES 
 “El proyecto Factores de Riesgo para Mortalidad Temprana Post Síndrome Coronario Agudo” el cual se va a trabajar con el Instituto de Medicina Legal y Hospital Cardio Infantil
9. SUBSISTEMA ADMINISTRACIÓN DEL SISTEMA DE EMERGENCIAS MEDICAS
Planeación de las acciones a realizar durante la vigencia con la definición de las siguientes lineas de acción: 
• Contratar la prestación de servicios de salud de Atención Prehospitalaria, en unidades móviles (ambulancia básica, ambulancia medicalizada, ambulancia medicalizada neonatal, ambulancia básica de salud mental, vehiculo de equipo de comando en salud, vehículo ligero de salud mental y vehículos de respuesta rápida motocicletas y cuatrimotos), así como el recurso rural equino, con disponibilidad las 24 horas al día, para que realicen la atención de pacientes adultos o pediátricos o neonatales con patología médica y/o traumática.
• Contratar la prestación del  servicio de salud de atención de la línea telefónica de emergencias, de la red de  Hospitales y red de emergencias distrital, área de referencia y contrarreferencia,  línea de salud mental y otras líneas de la  Dirección de Urgencias y Emergencias en Salud, como parte del Sistema de Emergencia Médicas.
• Adquirir elementos para la Dirección de Urgencias y Emergencias en Salud  con el fin de fortalecer la capacidad de respuesta del sector salud ante situaciones de emergencias y desastres que afecten el Distrito Capital. 
• Adquisición de componentes de radiocomunicaciones y tecnologia de la información para  la migración, actualizacion y control  del  Sistema de  Radiocomunicaciones del Sistema  de Emergencias Medicas Distrital . (Tercera Fase)
• Adquisición  de tres (3) vehiculos para la  atencion de emergencias, con  el  fin de fortalecer la capacidad de respuesta  de la Dirección Urgencias y Emergencias en Salud. 
• Apoyo logístico para el desarrollo de los programas de capacitación para el fortalecimiento de las competencias de los actores del Sistema de Emergencias Medicas:
• Fortalecer la capacidad de respuesta ante emergencias con multiples victimas (equipamento y logistica)  de la Dirección Urgencias y Emergencias en Salud. 
• Realizar el CONGRESO  DEL SISTEMA DE EMERGENCIAS MEDICAS garantizando el apoyo logistico.
• Contratar los servicios de consultoria o cooperación para el desarrollo del nuevo modelo del operación del Programa APH
• Fortalecer los procesos de  Investigacion en el desarrollo del Sistema de Emergencias Medicas para evaluar la eficiencia del programa de APH
• Fortalecer el desarrollo informatico del Sistema de Emergencias Medicas para la interoperatividad  de los sistemas de informacion  y radiocomunicaciones de la Dirección de Urgencias y Emergencias en Salud .
• Apoyo logístico para los eventos garantizando la autonomía de los equipos de respuesta extramurales de la Dirección Urgencias y Emergencias en Salud. 
• Prestación de servicios del sistema de comunicaciones AVANTEL para fortalecer y garantizar el sistema de respuestas de urgencias, emergencias y desastres en el Distrito Capital. 
Contratar  la prestación del servicio de monitoreo, seguimiento y gestión de la unidades móviles retenidas por camilla en los servicios de urgencias, mejorando la disponibilidad  del Programa Atención Prehospitalaria
10. RECTORÍA DEL SISTEMA DE EMERGENCIAS MÉDICAS
Construcción del Nuevo Modelo de Operación del Programa Atención Prehospitalaria, el cual tiene como propósito para mejorar el alcance de control, los tiempos de respuesta y la integralidad de la atención, con la siguiente estructura:
Contratación de operador por zona de acuerdo a: 
• 1. Población de la zona
• 2.número de despachos
• 3.concentracion de incidentes
• 4.perfil epidemiologico
</t>
  </si>
  <si>
    <t xml:space="preserve">De acuerdo con lo establecido a nivel nacional en el Resolución 1220 de 2010 ,  la Ley 1498 de 2011 y los modelos  internacional  del Sistema de Emergencias Medicas  se mantiene  el desarrollo de los subsistemas del SEM con un cumplimiento del  56% con las siguientes acciones por subsistema:  
1. Administración, gestión y dirección, el cual realiza la acciones de administración de recursos asignados al Sistema de Emergencias Medicas. 
2. Prestación de servicios, con la articulación del Programa Atención Prehospitalaria y los servicios de urgencias. 
3. Gestión del Riesgo, desarrollando acciones para la prevención, preparación y rehabilitación en situaciones de emergencias y desastres. 
4. Educación,  cooperación, con el fomento de los programas de fortalecimiento de las competencias de los ciudadanos y personal del sector salud que labora en los servicios de urgencias y Programa APH con una cobertura de 2.826 personas en los módulos del área de fortalecimiento.
5. Rectoría, con el trabajo participativo para el desarrollo del Plan de Contingencia de la Red de Urgencias Distrital para mejorar la respuesta de estos servicios.  
6. Comunicaciones, a través de la red de radiocomunicaciones distrital de la SDS. 
7. Transporte: con la red de transporte del Programa Atención Prehospitalaria en la actualidad se cuenta con 159  recursos móviles y 6 equinos en el Programa APH para una cobertura del 100% de las localidades de la ciudad incluyendo la localidad de sumapaz con el programa respuesta rural equina. 
8. Vigilancia Epidemiológica: el seguimiento epidemiológico del comportamiento del estado salud enfermedad de la urgencia, permite priorizar las temáticas en las Clínicas de Atención para el personal del Centro operativo además de la elaboración del Boletín Epidemiológico y el seguimiento al comportamiento de las patologías más relevantes.  Estos hallazgos también han permitido el ajuste en las temáticas de los cursos de capacitación  del Área de Fortalecimiento de las Competencias del Talento Humano.  
9. Calidad, a través de la vigilancia al cumplimiento de los atributos de calidad del Programa APH  como oportunidad, seguridad y pertinencia. Desarrollando acciones para el mejoramiento continuo en la Atención Prehospitalaria APH durante la verificación de los recursos  con la emisión de conceptos necesidad de medidas correctivas y/o preventivas,  que posteriormente a través del seguimiento permiten ver si estas recomendaciones fueron solucionadas o están en proceso de solución.
</t>
  </si>
  <si>
    <t xml:space="preserve">ALINEACION DE LA PROPUESTA DE IMPLEMENTACIÓN DE LAS 19 SUBZONAS CON EL MODELO DE OPERACIÓN 
 Cada una de las 8 zonas contiene una o mas subzonas de acuerdo a variables de población y demanda.
Se han hecho el 100% de los contratos de los vehículos de emergencia que van a  prestar el servicio en las 19 subzonas enmarcadas en 8 zonas.
Se iniciaron mesas de trabajo para evaluar la posibilidad de cambios de códigos de radios móviles y portátiles para cada zona.
</t>
  </si>
  <si>
    <t xml:space="preserve">ALINEACION DE LA PROPUESTA DE IMPLEMENTACIÓN DE LAS  19 SUBZONAS CON EL MODELO DE OPERACIÓN 
Propuesta de distribución de los vehículos de emergencia por zona.
Se establecen 8 zonas que incluyen las 20 subzonas:
Zona No 1: Incluye las subzonas I Usaquén y  II Chapinero; el número de unidades móviles asignado es de doce (12) TAB, tres (3) TAM  (una de ellas de Salud Mental) dos (2) VRR, un (1) Equipo de Comando en Salud para un total de 18 vehículos. (Hay que tener en cuenta las unidades móviles 4 x 4).
Zona No 2: Incluye la subzona IV San Cristóbal y la XVII Candelaria, se asignan ocho (8) TAB y  dos (2) TAM para un total de diez (10) vehículos. (Tener en cuenta las unidades móviles 4 x 4).
Zona No 3: Abarca la subzona V de Usme y la Subzona XX Sumapaz; incluye ocho (8) TAB, dos (2) TAM, dos (2) VRR tipo cuatrimotos y un (1) Equipo Ligero de salud mental para un total de trece (13) vehículos. (Tener en cuenta las unidades móviles 4 x 4).
Zona No 4: Corresponde  a subzona VII de Bosa y subzona XIX Ciudad Bolívar; se le asignarán veinte (20) TAB, seis (6) TAM, de ellas una de salud Mental para un total de veinte y seis (26) vehículos. (Tener en cuenta las unidades móviles 4 x 4).
Zona No 5: Incluye a las subzonas III Santa Fé, subzona XII Barrios Unidos y la subzona XIII de Teusaquillo; asignadas se encuentran diez (10) TAB y dos (2) TAM para un grueso de doce (12) vehículos.
Zona No 6: Contiene a las subzonas VI Tunjuelito, subzona XIV los Mártires, subzona XV Antonio Nariño y  subzona XVIII Rafael Uribe Uribe; incluye diez y seis (16) TAB, cuatro (4) TAM y un (1) Equipo Ligero de Salud Mental para un total de veinte y un (21) vehículos. (Tener en cuenta las unidades móviles 4 x 4).
Zona No 7: Incluye a las subzonas VIII Kennedy, subzona IX Fontibón y subzona XVI Puente Aranda; asignadas se encuentran treinta y un (31) TAB, seis TAM, de ellas un Equipo Ligero de salud mental, Un ¡) VRR y dos Equipos de Comando en Salud ( Uno en la subzona VIII de Kennedy y el otro en la subzona de Puente Aranda en el Centro Distrital de Salud).
Zona No 8: Incluye las subzonas X de Engativa y la subzona XI de Suba; incluye treinta (30) TAB, diez (10) TAM incluyendo una de salud mental, dos (2) VRR y un (1) Equipo Ligero de Salud Mental
En estas ocho (8)  zonas se encuentran asignados 162 recursos móviles aún cuando en la práctica solo se han incorporado un promedio de ciento treinta (130) ofertados por los hospitales, por medio de ellos y empresas privadas correspondientes a ambulancias medicalizadas, básicas, básicas de Salud Mental, neonatales, Vehículos de Respuesta Rápida y Equipo de Comando en Salud, teniendo en cuenta que las tres móviles, seis (6) cuadrúpedos (caballos)  y dos cuatrimotos restantes se encuentran en la zona APH Sumapaz en la región rural.
A la fecha de realización de este proyecto se estaba perfeccionando el nuevo contrato con las empresas sociales del estado que ofertarían un número menor de las necesarias de manera inicial pero en la medida que vayan ingresando al Programa se reasignarían los vehículos con el ánimo de fortalecer la capacidad de respuesta en tres subzonas correspondientes a Ciudad Bolívar, San Cristóbal y Bosa.
Es por ello, que generando una nueva propuesta de modelo de operación que plantea dividir la ciudad en ocho (8) zonas con diez y nueve subzonas con el número de unidades móviles asignado total de ciento ochenta y tres (183) formulado de la siguiente manera, identificando la necesidad del acompañamiento del desarrollo tecnológico correspondiente en cuanto a radiocomunicaciones, sistemas de localización de vehículos, telemedicina, gestión integral del modelo y adecuación de la infraestructura física del Centro Operativo de la Dirección entre otros
En esa distribución de unidades móviles, es necesario tener en cuenta  la ampliación a tres vehículos de Equipos de Comando en Salud que se sugiere se distribuyan de manera longitudinal, teniendo uno de ellos como base la Zona No 1, subzona I (Usaquén), otra unidad móvil en la zona No 7, subzona XVI (Puente Aranda) y el último en la zona No 7, subzona VIII (Kennedy).
Con respecto a los Vehículos de Respuesta Rápida (cuatrimotos y motocicletas), las primeras –dos -2- deben estar para su desempeño localizadas en la zona No 3 subzona X( Sumapaz) y las motocicletas por norma ( Acuerdo 234 de 2008 del Honorable Concejo Distrital) deben estar distribuidas en los Portales de Transmilenio y corresponderían a la zona No 8 subzonas X (Engativá) y  XI (Suba), zona No 4, subzona VII (Bosa) , zona No 1 , subzona I (Usaquén)  y zona No 7, subzona  VIII (Kennedy)
Ahora bien, con el ánimo de propender por una mejor respuesta para la salud mental, se considera la necesidad de colocar en operación tres (3) TAM  en Salud Mental (Resolución 2003 de 2014), distribuidas así: una móvil en la zona No1 subzona I (Usaquén) , la siguiente en la zona No 4 subzona VII (Bosa)  y la última en la zona 7 subzona VIII (Kennedy), adicionalmente se debe considerar la puesta en operación de los denominados Equipos Ligeros en Salud Mental ( Vehículos operacionales 4 x 2 o 4 x 4 que no realizan traslados, pero si atenciones de urgencias y/o triage de las solicitudes  en Salud Mental) que se distribuirían en congruencia con los anteriores  de la siguiente manera: un vehículo en la zona No 3 subzona V (Usme), el siguiente en la zona No 6 subzona XV (Antonio Nariño) y el último en la zona No 8 subzona X (Engativa).
</t>
  </si>
  <si>
    <t xml:space="preserve">Se cuenta con la implementación de 4 zonas: Norte 1, Norte 2,  y Sur 1, Sur 2, de la siguiente manera: 
 *El norte se encuentra dividido del sur por la calle primera,
-El norte uno y el norte dos se divide por la Calle 80,
*El sur 1 y el sur 2 se encuentra limitado por la Avenida Boyaca. 
 En estas cuatro zonas se ubica una subzona de acuerdo al uso de comunicaciones.
Es importante aclarar que estas zonas cambiaran a a zonas A,B,C,D y Sumapaz  al 2016.
</t>
  </si>
  <si>
    <t xml:space="preserve">TRANSPORTE
Para dar continuidad a la prestación de servicios de salud de la Atención Prehospitalaria, se conto en el mes de Mayo con 159  vehículos de emergencia y 6 equinos, vinculados al programa con las Empresas Sociales del Estado e instituciones privadas.
Publicas. De acuerdo a los  contratos con las empresas sociales del estado se cuenta con el siguiente número de unidades móviles ofertadas:
Ambulancias Básicas (TAB): 78
Ambulancias Básicas Salud Mental (TABSM): 2
Ambulancias Medicalizadas (TAM): 13
Ambulancias Medicalizadas Neonatales(TAMN): 3
Vehículos De Respuesta Rápida (VRR): 5
Equipo de comando en Salud (ECOMS): 1
Vehículo Ligero: 0
Cuatrimotos: 2
Total: 104 Recursos
Privadas: El número de unidades móviles vinculadas al Programa mediante la modalidad de prestación de atención inicial de urgencias se 
Ambulancias Básicas(TAB): 51
Ambulancias Básicas Salud Mental (TABSM): 0
Ambulancias Medicalizadas (TAM): 4
Ambulancias Medicalizadas Neonatales(TAMN): 0
Vehículos De Respuesta Rápida (VRR): 0
Equipo de comando en Salud (ECOMS): 0
Vehículo Ligero: 0
Cuatrimotos: 0
Total: 55 Recursos
ADQUISICIÓN DE LAS AMBULANCIAS EN LA VIGENCIA 2014
Se continúa en la controversia del contrato 048-2014, por lo cual no se ha realizado la entrega por parte de Los Coche.
CAPACITACIÓN AL PERSONAL APH:
Se realizo la jornada de inducción a las tripulaciones del Programa APH con asistencia de 70 participantes
SEGURIDAD DEL PACIENTE 
Se continúa en el mes de mayo con  el análisis a los casos reportados en el módulo de Sistema de Información de la Dirección Urgencias y Emergencias en Salud para la identificación de eventos adversos, siendo asi que se reportó a través del módulo de novedades asistenciales un (1) evento adverso presentado durante la atención prehospitalaria.
CENTRO REGULADOR DE URGENCIAS Y EMERGENCIAS 
En el mes de Mayo de  2015 en el Centro Operativo del Centro Regulador de Urgencias y Emergencias se recibieron un total de 70.221 llamadas, con despacho al sitio del incidente de 19.285  incidentes. 
Del total de llamadas de incidentes sin despachos (50.936), el 55% (26.485) corresponde a duplicados, el 21% (10.652) atendido sin traslado, 15%(7.456) cancelado, 2%  (908) traslado por otro y 11%(5.435) otros. 
Con relación  al número de incidentes críticos atendidos/Número total de incidentes, que permite determinar el porcentaje de pacientes críticos atendidos  mensualmente, se  reportó el siguiente resultado para 
* Mayo 10.114 correspondiente al 80%
Frente a la ubicación por referencia de la urgencia  se tramitaron 151 solicitudes, de las cuales 19 corresponde a Maternas, 79 a prioridad alta, 45 a prioridad media, con ubicación oportuna  (antes de seis horas) para maternas  del 95% y pacientes prioridad alta 96% 
Durante el mes de mayo se reportaron 33 emergencias con 245 pacientes atendidos, de estos 25 accidentes de tránsito, 1 colapso estructural, 1  otros, 2 colapso estructural, 1 intoxicación, 1 manifestaciones, 2 eventos por materiales peligroso (Matpel), del total de pacientes atendidos 175 fueron trasladados y 69 atendidos en la escena y 1 fallecido. 
GESTION OPERATIVA
CLINICAS DE ATENCION:  
- El día 26 de mayo de 2015, se lleva a cabo la Clínica de Atención donde se trató el tema traumatismo, socialización resultados Producto No Conforme – PNC  y resultados de evaluación de Clínicas de Atención, la cual fue realizada con el apoyo de Médicos Reguladores y enfermeros de los diferentes turnos en horario de 07:00 - 12:00 - 14:00 y 18:00 horas.
CONTRATACIÓN
Durante el mes de mayo de 2015, se vincularon ocho (8) personas a través del Contrato 055-2015, de las cuales una (1) cumple el perfil de Médico Regulador de Urgencias y siete (7) con perfil de Técnicos Auxiliares en Regulación Médica. 
CAPACITACION
Durante el mes de mayo, no se realizó el Curso Taller de Línea de Emergencias, dado  a que no estaba programado para dicho periodo.
ACTUALIZACIÓN DOCUMENTAL
Durante el mes de mayo de 2015, no estaba programada ninguna mesa de trabajo relacionada con la actualización documental.
IMPLEMENTACIÓN CAMBIOS EN EL SISTEMA
Según reporte entregado por el área de Sistemas de la Dirección de Urgencias y Emergencias en Salud - DUES, durante la vigencia, no se implementaron cambios a los diferentes módulos del SIDCRUE ya que no fue necesario.
ADHERENCIA AL PROCEDIMIENTO 
Durante la vigencia, se realizó seguimiento a la adherencia al procedimiento de regulación de la urgencia médica de 4 incidentes correspondientes a 2 solicitudes recibidas de parte del área de SQS y la Subdirección CRUE. 
PRODUCTO NO CONFORME
Una vez identificados los hallazgos de no conformidad, fueron entregados al Hospital La Victoria para la elaboración del plan de mejoramiento respectivos, de igual manera, se  realizó la citación correspondiente para la socialización de hallazgos e identificación de oportunidades de mejora encaminadas a fortalecer la adherencia al procedimiento.
SEGUIMIENTO A INCIDENTES
Durante el mes de Mayo de 2015, se realizó seguimiento concurrente a 1330 incidentes  de los cuales se evidenció algún PNC en 304 de ellos equivalente al 23 de los incidentes medidos, actividad realizada con el apoyo de los Enfermeros y Médico Psiquiatra.
ACTUALIZACION DOCUMENTAL
Durante el mes de mayo de 2015, no estaba programada ninguna mesa de trabajo relacionada con la actualización documental.
CONSTRUCCIÓN GUIAS TÉCNICAS
En el periodo del presente seguimiento, no se adelantaron acciones relacionadas con la construcción de las Guías Técnicas de Asesoría Telefónica teniendo en cuenta que nos encontramos en espera de la contratación de profesional en medicina especialista en emergenciología, quien apoyaría con dicha actividad
</t>
  </si>
  <si>
    <t xml:space="preserve">Para dar continuidad a la prestación de servicios de salud de la Atención Prehospitalaria, se conto en el mes de Mayo con 159  vehículos de emergencia y 6 equinos, vinculados al programa con las Empresas Sociales del Estado e instituciones privadas.
Publicas. De acuerdo a los  contratos con las empresas sociales del estado se cuenta con el siguiente número de unidades móviles ofertadas:
Ambulancias Básicas (TAB): 78
Ambulancias Básicas Salud Mental (TABSM): 2
Ambulancias Medicalizadas (TAM): 13
Ambulancias Medicalizadas Neonatales(TAMN): 3
Vehículos De Respuesta Rápida (VRR): 5
Equipo de comando en Salud (ECOMS): 1
Vehículo Ligero: 0
Cuatrimotos: 2
Total: 104 Recursos
Privadas: El número de unidades móviles vinculadas al Programa mediante la modalidad de prestación de atención inicial de urgencias se 
Ambulancias Básicas(TAB): 51
Ambulancias Básicas Salud Mental (TABSM): 0
Ambulancias Medicalizadas (TAM): 4
Ambulancias Medicalizadas Neonatales(TAMN): 0
Vehículos De Respuesta Rápida (VRR): 0
Equipo de comando en Salud (ECOMS): 0
Vehículo Ligero: 0
Cuatrimotos: 0
Total: 55 Recursos
Las Unidades Móviles contratadas y vinculadas  generaron  para el periodo enero a mayo  420.665 horas de disponibilidad para dar respuesta situaciones de urgencias y emergencias.
La Dirección Centro Regulador de Urgencias y Emergencias, frente a la operatividad de las unidades móviles vinculadas al Programa de Atención Prehospitalaria, realiza seguimiento a las horas fuera de servicio con el fin de establecer de manera conjunta con las empresas sociales del estado acciones de tratamiento en aras de garantizar la operatividad en el programa. Así mismo, dicho seguimiento apoya el descuento mensual de las horas fuera de servicio de las unidades móviles que no prestaron servicios por diferentes causas. 
1. Aprovisionamiento
2. Comunicaciones
3. Desinfección
4. Hallazgos después de revisión
5. Mantenimiento correctivo de la unidad móvil y/o equipos
6. Mantenimiento Preventivo
7. Recurso Humano
8. Trámites Administrativos
Se ha logrado  en el marco del seguimiento a la calidad  de la prestación del servicio el seguimiento al 100 %  de los contratos establecidos con la Dirección Centro Regulador de Urgencias y Emergencias en cuanto a la prestación de la Atención Prehospitalaria (vehículos, personal, control a la afiliación al Sistema General de Seguridad Social, etc.)  
ADQUISICION DE AMBULANCIAS       
Se continúa en la controversia del contrato 048-2014, por lo cual no se ha realizado la entrega por parte de Los Coche.
SEGURIDAD DEL PACIENTE:
Construcción de la Política de seguridad del paciente :  
“Minimizar los riesgos en la atención prehospitalaria, aplicando como principio el tiempo, lugar y procedimiento adecuado logrando atención segura”.
</t>
  </si>
  <si>
    <t xml:space="preserve">Durante el periodo enero a  mayo el tiempo de retención de camillas fue de 132,115 horas donde las unidades móviles quedaron sin camilla por estar en el servicio de urgencia 
No se cuenta en el momento con estrategia para la liberacion de camillas en los servicios de urgencias. </t>
  </si>
  <si>
    <t>Durante mayo  se realizo la evaluación de 76 Planes de Primeros Auxilios para eventos de aglomeraciones de público, con la siguiente participación porcentual  46% corresponde a teatros, 9% conciertos,  espectáculos, feria, el 5% a  partidos y el 21% a otros, con concepto favorable de acuerdo a lo establecido a los lineamientos Distritales el 47% por la Secretaria Distrital de Salud. 
1. CROW CASINOS CENTRO COMERCIAL PALATINO
2. PLAN DE SALUD CC P LAZA DE LAS AMERICAS
3. MERCADOS CAMPESINOS PLAZA DE BOLIVAR 
4. CALLETE Y ESCRIBE
5. GRANUJAS
6. CIRCO TALENTOS DE COLOMBIA
7. SHOW DE TALENTOS
8. GALA DE CLAUSURA
9. LANZAMIENTO DEL 39 FESTIVAL DEL PORRO
10. FERIA ARTESANAL Y PRESENTACIONES VOLUNTARIAS
11. ANIVERSARIO NO 40
12. PROGRAMACION TEATRO MUNICIPAL JORGE ELIECER GAITAN
13. HOLLYWOOD CALERA
14. TALENT SHOW
15. FINALES NBA 3X
16. EL IDIOTA
17. FESTIVAL DE FADO TEATRO ESTUDIO
18. FESTIVAL DE FADO TEATRO MAYOR
19. LA COMBINACION PERFECTA PETER MANJARRES Y PIPE PELAEZ
20. CIRCUITO CICLISTICO DE BOSA
21. POPOVICH COMEDY PET TEATHER
22. CARRERA ATLÉTICA ALLIANZ 15K 2015  
23. JAMMING FEST 2015
24. XXI OLIMPIADA ESPECIAL FIDES 40 AÑOS FEDES COMPENSAR 
25. BOGOTA TANGO FESTIVAL 2015
26. VIII BANQUETE DEL AMOR 
27. NUEVA FECHA CONCIERTO JUAN PABLO VEGA Y MANUEL MEDRANO
28. CINEMA PARAISO
29. CINEMARK SAN RAFAEL
30. FERIA BURO 
31. CARRERA CICLISTICA SAN CRISTOBAL 2015
32. CINEMARK ATLANTIS 
33. DIA DE LA FAMILIA DE LA FISCALIA GENERAL DE LA NACION 
34. GENERACIONES 2015
35. VISTORIA SUR
36. LANZAMIENTO RENAULT TWIZY
37. AMERICAN CIRCUS 
38. IVAN Y LUCIA
39. MINICARPA CULTURAL MEXICAN CIRCUS BARRIO BOSA LA ESPERANZA
40. DIA DE LA MADRE CON LAS MADRES COMUNITARIAS
41. TEATRO NEGRO DE PRAGA
42. CONCIERTO MARCOS WITT
43. SHAKTI MUJERES EN EVOLUCION
44. MALANDAIN BALLET BIARRITZ
45. GOL AL PARQUE
46. LA CHULLA 116
47. LANZAMIENTO IVES ROCHER BOGOTA 
48. DIA DE LA MADRE CON LAS MADRES COMUNITARIAS
49. LAURA TATULESCU
50. NOCHE DE REYES
51. FILARMONICA JOVEN DE COLOMBIA GIRA CONSAGRACION
52. CONCIERTO DE CONCIERTOS 2015 
53. FIESTA DE LA MUSICA
54. MALANDAIN BALLET BIARRITZ
55. RICARDO III
56. DRACO ROSA
57. GOLA AL PARQUE
58. CONCIERTOS MARCOS WITT
59. TAEATRO NEGRO DE PRAGA
60. SHAKTI MUJERES EN EVOLUCION
61. DRACO ROSA
62. CUARTETO CAVALERI
63. FIESTA DE LA MUSICA
64. RICARDO III
65. CALLATE Y ESCRIBEME</t>
  </si>
  <si>
    <t xml:space="preserve">AGLOMERACIONES DE PÚBLICO 
Planes de Primeros Auxilios de Aglomeraciones de Publico 
Durante el 2015  se ha realizado la revisión de 298 Planes de Primeros Auxilios de eventos de aglomeraciones radicados por los operadores y organizadores de los eventos.
ASISTENCIA A PMU:
Durante el 2015  se ha realizado  asistencia a 113 Puestos de Mando Unificado (PMU) de eventos de Aglomeraciones de Público de los eventos de mayor complejidad, donde se realiza la articulación con los delegados de las entidades que conforman el Sistema de Prevención y Atención de Emergencias Distrital, como la FOPAE actualmente Instituto Distrital de Gestión del Riesgo y Cambio Climático, Bomberos, Movilidad, Policía, Alcaldía Mayor,  entre otros, estableciendo las medidas necesarias de prevención y respuesta, de los cuales el  51% corresponde a PMU previos al evento y 49% durante el evento, durante la coordinación de los puestos de mando unificado en articulación con los operadores de salud se realizo la atención de 1553 paciente con traslado de 67 centros asistenciales. 
PLANES DEL SECTOR SALUD  DE ORDEN DISTRITAL 
De enero a mayo se realizó la actualización e implementación de tres (3), para la preparación del sector salud frente a situaciones de urgencias y emergencias de acuerdo con la programación anual:
1. Plan de Contingencia Día Sin Carro: implementado durante la jornada Día Sin Carro, con la preparación del sector salud para dar respuesta a situaciones de emergencias en el Distrito, contando con talento humano disponible, los recursos técnicos y logísticos suficientes para la atención de las emergencias en el campo de la salud y los eventos especiales que se generen con ocasión de la jornada.
2. PLAN DE PREPARACIÓN Y RESPUESTA A LA SEMANA MAYOR
Implementación en el mes de abril del Plan de Preparación y Respuesta a la Semana Mayor el cual tiene como propósito garantizar la fase de planeación y respuesta frente a emergencias generadas de la movilización de la comunidad a instituciones religiosas.
3. PLAN DE ACCION FRENTE A LA ENFERMEDAD CAUSADA POR EL VIRUS EBOLA:  se han logrado   avances importantes en lo relativo  a: 
• Participación activa y posicionamiento de la Subdirección de gestión del riesgo en la mesa de trabajo ébola al interior de la SDS, en el proceso de planeación y organización del simulacro ébola que se programó para el mes de febrero de 2015..
• Elaboración de instrumentos para  la realización del simulacro: tarjetas de acción y organización del recurso humano acorde a la estructura del sistema de comando incidentes. 
•Elaboración de los instrumentos de evaluación del simulacro ébola: PMU, alistamiento de ambulancia.
• Asistencia a jornada de  capacitación en hospital de Fontibón,  sobre postura y retirada de las capuchas, trajes y equipo de ventilación. 
Durante el periodo se dicto curso de sistema comando incidentes a funcionarios del Hospital de San Cristobal y de la Clinica Mederi.
Se concertó con las ESE y con las IPS privadas la participación en el simulacro distrital de evacuación en el mes de octubre de 2015  y adicionalmente realizar como mínimo 2 simulaciones y 2 simulacros  en cada hospital, incluyendo  evacuación de todas las sedes de los mismos.
Participación activa y posicionamiento de la Subdirección de gestión del riesgo en la mesa de trabajo ébola al interior de la SDS, en el proceso de planeación y organización del simulacro ébola que se programó para el mes de febrero de 2015, fue aplazado y esto a programado nuevamente para el mes de abril de 2015.Se elaboraron  instrumentos para  la realización del simulacro: tarjetas de acción y organización del recurso humano acorde a la estructura del sistema de comando incidentes e  instrumentos de evaluación del simulacro ébola: PMU, alistamiento de ambulancia.
</t>
  </si>
  <si>
    <t xml:space="preserve">Se continua en el mes de mayo con  mesa de trabajo en IDIGER, con el fin de unificar lineamientos frente al Plan Institucional de Respuesta a Emergencias.  De igual manera se participó en la Comisión Operativa con el fin de definir los criterios con los cuales se trabajara la nueva versión del Plan de Emergencias de Bogotá, la cual muy seguramente conducirá a unos nuevos lineamientos sobre la elaboración del Plan Institucional de Respuesta a Emergencias - PIRE.
Se participó en la demostración de equipos de iluminación los cuales están incluidos en la propuesta de adquisión de elementos, equipos y materiales que hara la Dirección de Urgencias y Emergencias en Salud - DUES, estos elementos están orientados a la adquisión de un módulo inflable, dos módulos térmicos y en su orden la adquisión de camillas y elementos con los cuales propiciar la atención de pacientes. En este sentido se desarrollaran los estudios previos y de mercado; para definir la adquisión de los mismos de acuerdo con la metodología que establezca la Secretaria Distrital de Salud.
De acuerdo con lo establecido en el plan de adquisiones hasta por un monto de 900 millones 
</t>
  </si>
  <si>
    <t xml:space="preserve">A la fecha, se han alcanzado los siguientes logros: 
Se elaboró el documento " Plan Institucional de Respuesta a Emergencias" versión 2014 formalizado mediante Resolución No. 0864 de Mayo 9 de 2014 de la Secretaría Distrital de Salud,    como  herramienta para planear y coordinar  las acciones de las diferentes dependencias de la Secretaria Distrital de Salud en casos de eventos de origen Natural y/o antrópico que ocurran en el Distrito Capital y que necesiten del manejo integral. Es importante resaltar que  dicho documento  ha sido aprobado por el IDIGER - Instituto Distrital de Gestión del Riesgo. </t>
  </si>
  <si>
    <t xml:space="preserve">Se cuenta con dos documentos oficiales, actualizados a 2014, , debidamente formalizados por la SDS, " Plan Institucional  de Respuesta a Incidentes de Gran Magnitud" y  "Estrategia  de preparación y respuesta en salud ante sismo de gran magnitud" , que incluye 11 anexos.
</t>
  </si>
  <si>
    <t xml:space="preserve">DIFICULTADES
No se cuenta con el personal responsable para liderar la implementación del Plan de Incidentes de Gran Magnitud
Alta rotación del recurso humano de los hospitales públicos  y privados y en menor grado, rotación del personal de IDIGER y Bomberos, lo cual genera reprocesos y perdida de continuidad en las acciones.
El cambio normativo establecido en el Sistema Distrital de Prevención y Atención de Emergencias a Sistema Distrital de Gestión del Riesgo y Cambio Climático soportado por el Acuerdo 546 del 2013 y los Decretos Reglamentarios 172,173 y 174 de  2014. 
Falta de espacios físicos adecuados al interior de la SDS, para realizar  mesas de trabajo y jornadas de capacitación.
Dentro de las actividades de la meta se encuentran.
SOLUCIONES
El plan de contingencia para dar respuesta al Plan de Ebola generando  el desarrollo de acciones encaminadas a dar respuesta a este Plan. 
</t>
  </si>
  <si>
    <t xml:space="preserve">Para el mes de Mayo de 2015,  asistieron un total de 1.010 participantes  en 13 cursos distribuidos en los siguientes módulos:
* MODULO ESENCIAL
Primer Respondiente Básico Comunidad: 662 participantes en 6 cursos realizados 
Primer Respondiente Básico Salud: 191 participantes en 2 cursos
Primer Respondiente en Emergencias en Desastres: 90 participantes en 1 curso
Primer Respondiente en Salud Mental Comunidad: 14 participantes en 1 curso realizado
Primer Respondiente en Salud Mental Comunidad: 30 participantes en 1 curso realizado
* Modulo Básico y Módulo Gestión del Riego
Para el mes de Mayo de 2015,  asistieron un total de 13  participantes distribuidos en los siguientes módulos: 
MODULO BASICO: No se realizaron actividades en este módulo.
MODULO GESTION DEL RIESGO: 13 participantes en 1 curso de Sistema Comando de Incidentes Básico. 
* MODULO AVANZADO:
Se realizó 1 curso de reanimación neonatal con la asistencia de 10 participantes.
* Convenios
Se realizo mesa de trabajo con el Director de Gestión Operativa del Talento Humano para definir estrategias y acciones para la realización de pasantías de estudiantes de pregrado y post grado, quedando pendiente el lineamiento por parte del Despacho del Señor Secretario. 
Se realizo reunión con la Subdirectora de Contratación y el abogado asesor del tema   en el mismo sentido, quedando plasmado el apoyo por parte de esta Subdirección en el proceso.
* Solicitud y asistencia del sector educativo
* Se generaron las respuestas a las solicitudes por radicado de las siguientes entidades educativas: Instituto San Francisco, Centro de Desarrollo Infantil C.D.I. Gestando Futuro, Jardín Infantil Caritas Felices, Colegio Nueva Alianza Integral, Asociación Educativa San Ignacio de Oyola. 
* Dentro de las instituciones de educación que asistieron en el mes de mayo de 2015 con número de participantes estuvieron: CDI La Gallina Pecosa (5), Fundación San Patricio (2), Gimnasio Cáceres (2), Gimnasio Vida y Saber (7), Hermanas del Niño Jesús Pobre (13), Hogar casa de los niños (2), Hogar Infantil Chiquitines (2), Hogar infantil Corpounza (6), Instituto Ricardo Pampuri(23) Liceo Infantil Planeta de Sueños (4) y Liceo Shakepeare (4).
</t>
  </si>
  <si>
    <t xml:space="preserve">Durante los primeros 5 meses del 2015, se ha logrado la capacitación de 2.826 participantes en 48 cursos, los cuales se distribuyen en los diferentes módulos de la siguiente manera: Módulo Esencial: 2.539 en 34 cursos, Módulo Básico 131 participantes en 4 cursos, Modulo Gestión del Riesgo 126 participantes en 7 cursos y Módulo Avanzado con 30 participantes en 3 cursos.
A continuación se presentan  la cobertura frente a participantes de los programas:
Módulo Esencial: 2.539 participantes  en 34 cursos. Distribuidos de la siguiente manera:
Promoción y Prevención: 118 participantes en 1 curso.
Primer Respondiente Comunidad: 1.675 participantes en 20 cursos
Primer Respondiente Salud: 473 participantes en 6 cursos.
Primer Respondiente en Emergencias y Desastres: 200 participantes en 2 cursos
Primer Respondiente en Salud Mental Comunidad: 34 participantes en 3 cursos.
Primer Respondiente Salud Mental Salud: 39 participantes en 2 cursos.
Módulo Básico: 131 participantes en 4 cursos.
Línea de Emergencias Médicas 123: 115 participantes en 3 cursos.
Manejo del trauma craneoencefálico: 16 participantes en 1 curso.
Modulo Gestión del Riesgo: 126 participantes en 7 cursos.
Planes hospitalarios: 51 participantes en 3 cursos
Sistema Comando Incidente básico: 75 participantes en 4  cursos.
Módulo Avanzado: con el curso de Reanimación Neonatal: 30 participantes en 3 cursos
Modulo Esencial:
• En el curso de Promoción de la Salud y Prevención, se desarrollan temáticas como: patologías crónicas y respiratorias  relacionadas con urgencias,  como factores predisponentes por ejemplo a un paro cardiorespiratorio, prevención de accidentes en el hogar, la vía pública, el trabajo, prevención de intoxicaciones. Otros temas que se incluyen son la socialización de la importancia de donación de órganos y sangre como un procesos de sensibilización de la población capacitada. Cada una de las temáticas al final se relacionan con la adecuada activación del Numero Único de Seguridad y Emergencias NUSE – Línea 123.
* En el Curso Primer Respondiente Básico  con el fin de  fortalecer las competencias del personal del sector salud y comunidad en acciones de  respuesta ante situaciones de urgencia, con énfasis en el entrenamiento en Reanimación Cardiopulmonar básica y las principales patologías asociadas a esta complicación como son el Infarto Agudo de Miocardio y el Accidente Cerebrovascular, Que Hacer y No Hacer ante algunas situaciones como hemorragias, fracturas, fiebre, entre otros temas, Sistema de Emergencias Medicas  - Línea 123 y su adecuada activación, preparación del Plan Familiar de Emergencias ante un eventual desastre en el Distrito Capital.
* En el Curso Primer Respondiente en Salud Mental   con el propósito de fortalecer las competencias del personal del sector salud y comunidad en acciones de  respuesta ante situaciones de crisis en salud mental. 
* En el Curso Primer Respondiente en Desastres   con el propósito de fortalecer las competencias del personal del sector salud y comunidad en acciones de  respuesta ante emergencias y eventuales desastres con el Plan Familiar de Emergencias. 
•  Los módulos básico, avanzado y de gestión del riesgo buscan dar respuesta a la Urgencia Medica
</t>
  </si>
  <si>
    <t>Formación a 2.826  personas en los programas de fortalecimiento de las competencias para mejorar la preparación y  respuesta ante situaciones de Emergencias y Desastres.
Es importante aclarar que los grupos de capacitación se dividen en personal de salud y de comunidad. En salud se encuentran: médicos (as), enfermero(as), auxiliares de enfermería y técnicos y tecnólogos en Atención Prehospitalaria ya que estos perfiles están directamente relacionados con la atención prehospitalaria, servicios de urgencia y hospitalización con la realización de reanimación cardiopulmonar en su actividad laboral.</t>
  </si>
  <si>
    <t xml:space="preserve">ACTUALIZACIÓN Y AJUSTES A DOCUMENTO LINEAMIENTO PARA LA ELABORACIÓN Y SEGUIMIENTO A LOS PHE
*Búsqueda, revisión y análisis exhaustivo de la metodología para medición del índice de seguridad hospitalaria, con el fin de tener soporte para  su implementación en la ciudad. 
*Elaboración de presentación preliminar para socialización  de la metodología.
*Ajuste a la propuesta de compromisos, actividades y productos relacionados con el tema de Hospital Seguro e Indice de Seguridad Hospitalaria,  a incluir en el convenio suscrito  entre SDS y  OPS. 
ASESORIA Y ASISTENCIA TÉCNICA A LOS REFERENTES RESPONSABLES DEL DISEÑO DEL PHE DE LAS ESE E IPS
 *Continuaron las jornadas  de trabajo para brindar asesoría y asistencia técnica personalizada  a las Empresas Sociales del Estado (ESE) con el fin de acompañar el proceso de  actualización de los Planes Hospitalarios de Emergencia (PHE)  para la vigencia 2015,  seguimiento a la  implementación del plan de acción 2014   y formulación  y ejecución del plan de acción 2015.
•Durante el mes   se realizaron  5 jornadas de trabajo con las ESE e IPS,  con participación de líderes de salud ocupacional, médicos de urgencias  y referentes de las ARL, de los siguientes hospitales:  Reina Sofia (2), Clínica VIP (2) e Instituto Nacional de Cancerología. 
•Se realizó jornada teórico práctica con 16 estudiantes de tecnología en Atención Prehospitalaria de la Universidad Militar, relativa a conceptualización, diseño y formulación de planes Hospitalarios de Emergencias. 
*Se realizó mesa de trabajo con las directivas de Colmena ARL, con el fin de socializar lineamientos, conocer sus expectativas y la manera de trabajar articuladamente en la elaboración e implementación de los PHE, en el marco de sus competencias como ARL. Como resultado, se definió un cronograma de mesas  de trabajo con referentes de todas las clínicas y hospitales que están afiliadas a esta empresa y que aun no se han vinculado al trabajo con la subdirección de gestión del riesgo.
CURSO DE SISTEMA COMANDO INCIDENTES BÁSICO: Durante  el mes de mayo de 2015 se dictó el curso  dirigido a tripulantes de ambulancias.
</t>
  </si>
  <si>
    <t xml:space="preserve">Documentos actualizados, acorde a la normatividad vigente.
Actividades específicas a incluir en el convenio SDS-OPS, con miras a avanzar en la medición del ISH en los hospitales y Clínicas de la ciudad.
  *Sensibilización a clínicas y hospitales públicos y privados  de la ciudad, con el fin de posicionar el tema y lograr su adherencia al lineamiento distrital para la actualización  de los Planes Hospitalarios de Emergencia vigencia 2015, en el marco de la estrategia de hospitales seguros e indice de seguridad hospitalaria: 22 ESE,  Clínica Colombia, Clínica Magdalena, Clínica Reina Sofía,  Hospital Militar Central,  Eusalud, Clínica Juan N Corpas,  Clínica Méderi, Hospital de San Carlos, Clínica VIP, Santa Ana Médical Center, Clínica del Country, Clínica Palermo, Clínica Nueva  y Hospital de San José Centro, Clínica Reina Sofía, Hematooncologicos de Colombia.
*Como logro muy importante, se ha obtenido la estandarización de contenidos de los PHE, la capacitación de los directivos y referentes de hospitales en Hospitales Seguros e  índice de seguridad hospitalaria, Sistema de Comando incidentes hospitalario y PHE en general.
Muy importante ha sido el proceso desarrollado por la Subdirección de Gestión del Riesgo, en lo relativo a  fortalecimiento de las competencias del talento humano de las ESE e IPS, realizando el  curso de  Sistema Comando Incidente Básico, con  16 horas de intensidad,  a funcionarios de los Hospitales Fontibón, Rafael Uribe Uribe, Meissen, Simón Bolívar, Pablo VI Bosa, Santa Clara, Usaquén,   Occidente de Kennedy,  San Cristóbal,  Clínica Mëderi y tripulaciones de ambulancias del programa
Durante los años 2013 y 2014,  se participó en la planeación y ejecución de simulacros en los hospitales de Simón Bolívar, Vistahermosa, Pablo VI Bosa, Clínica Nueva, Hospital Militar Central,  Hospital de la Policía,  Clínica del Country, Fundación Santa Fe de Bogotá, Hospital Pablo VI Bosa, Hospital Fontibón, Hospital Meissen, Hospital San Cristobal , Hospital Rafael Uribe Uribe y Hospital de Suba.
Durante el cuarto trimestre de 2014 y  primer trimestre de 2015,  se ha desarrollado adecuadamente el plan de acción definido para la  DUES; se definieron los  Equipos de Protección Personal y sus respectivas especificaciones para garantizar la seguridad de  las tripulaciones de ambulancia del programa APH y los  dispositivos para aislamiento de pacientes durante su traslado  y condiciones de aislamiento interior de las ambulancias en caso de traslado de pacientes con ébola, se dictó el curso de sistema comando incidentes con énfasis en enfermedad por virus ébola a 24 funcionarios del Hospital de Fontibón (intensidad: 16 horas), Se definieron mecanismos para adquisición de EPP para tripulaciones de ambulancias, personal asistencial y  personal de vigilancia en salud pública.  
</t>
  </si>
  <si>
    <t xml:space="preserve">Continúan presentándose situaciones de tipo administrativo  que dificultan las actividades y generan reprocesos:
*Falta de continuidad  en el proceso  de contratación de los  profesionales del grupo de gestión del riesgo.
*No disponibilidad de salones ni espacios apropiados para realizar  reuniones, mesas de trabajo o talleres con hospitales, clínicas y otros actores del sistema distrital de gestión de riesgo.
* Alta rotación del talento humano en las ESE y de los referentes de las ARL.
Algunas  ESE han tomado  medidas preventivas y correctivas ante esta situación, como es el  caso de los  hospitales  Occidente de Kennedy y el Sur, que  fortalecieron sus equipos de trabajo, integrando funcionarios de varias dependencias, alcanzando gran avance en sus respectivos documentos.   
</t>
  </si>
  <si>
    <t>Con relación  al número de incidentes críticos atendidos/Número total de incidentes, que permite determinar el porcentaje de pacientes críticos atendidos  mensualmente, se  reportó el siguiente resultado para 
* Mayo 10.114 correspondiente al 80%
Frente a la ubicación por referencia de la urgencia  se tramitaron 151 solicitudes, de las cuales 19 corresponde a Maternas, 79 a prioridad alta, 45 a prioridad media, con ubicación oportuna  (antes de seis horas) para maternas  del 95% y pacientes prioridad alta 96%</t>
  </si>
  <si>
    <t xml:space="preserve">Frente a las situaciones tipificadas como emergencia  (accidentes con múltiples victimas mas de cinco)  se dio respuesta a 54 incidentes con atención de 346 pacientes, las más frecuentes fueron en su orden: l 38% corresponde accidentes de tránsito e intoxicaciones, el 25% eventos con materiales peligrosos. </t>
  </si>
  <si>
    <t xml:space="preserve">Para dar continuidad a la prestación de servicios de salud de la Atención Prehospitalaria, se conto en el mes de Mayo con 159  vehículos de emergencia y 6 equinos, vinculados al programa con las Empresas Sociales del Estado e instituciones privadas.
Publicas. De acuerdo a los  contratos con las empresas sociales del estado se cuenta con el siguiente número de unidades móviles ofertadas:
Ambulancias Básicas (TAB): 78
Ambulancias Básicas Salud Mental (TABSM): 2
Ambulancias Medicalizadas (TAM): 13
Ambulancias Medicalizadas Neonatales(TAMN): 3
Vehículos De Respuesta Rápida (VRR): 5
Equipo de comando en Salud (ECOMS): 1
Vehículo Ligero: 0
Cuatrimotos: 2
Total: 104 Recursos
Privadas: El número de unidades móviles vinculadas al Programa mediante la modalidad de prestación de atención inicial de urgencias se 
Ambulancias Básicas(TAB): 51
Ambulancias Básicas Salud Mental (TABSM): 0
Ambulancias Medicalizadas (TAM): 4
Ambulancias Medicalizadas Neonatales(TAMN): 0
Vehículos De Respuesta Rápida (VRR): 0
Equipo de comando en Salud (ECOMS): 0
Vehículo Ligero: 0
Cuatrimotos: 0
Total: 55 Recursos
en cuantoa accidnetalidad para el mes de mayo se reportó: (1) Equipo Comando en Salud, (13) TAB - Transporte Ambulatorio Básico, (1) TAM - Transporte ambulatorio medicalizado, (1) VRR - Vehículo Respuesta Rápida
Se continua con el  seguimiento al 100% de las ESE de las horas fuera de servicio con el fin de establecer de manera conjunta con las empresas sociales del estado acciones de tratamiento en aras de garantizar el mayor número de horas operativas de las ambulancias en el programa, utilizándose igualmente este  seguimiento para el cálculo del descuento mensual de las horas fuera de servicio de las unidades móviles que no prestaron servicios por alguna de las siguientes causas 
1. Aprovisionamiento
2. Comunicaciones
3. Desinfección
4. Hallazgos después de revisión
5. Mantenimiento correctivo de la unidad móvil y/o equipos
6. Mantenimiento Preventivo
7. Recurso Humano
8. Trámites Administrativos
</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</si>
</sst>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00"/>
    <numFmt numFmtId="195" formatCode="0.0%"/>
    <numFmt numFmtId="196" formatCode="00"/>
    <numFmt numFmtId="197" formatCode="_ * #,##0_ ;_ * \-#,##0_ ;_ * &quot;-&quot;??_ ;_ @_ "/>
    <numFmt numFmtId="198" formatCode="_(* #,##0.00_);_(* \(#,##0.00\);_(* &quot;-&quot;_);_(@_)"/>
    <numFmt numFmtId="199" formatCode="_-* #,##0.000000000\ _€_-;\-* #,##0.000000000\ _€_-;_-* &quot;-&quot;??\ _€_-;_-@_-"/>
    <numFmt numFmtId="200" formatCode="_(* #,##0_);_(* \(#,##0\);_(* &quot;-&quot;??_);_(@_)"/>
    <numFmt numFmtId="201" formatCode="#,##0.00000"/>
    <numFmt numFmtId="202" formatCode="_(* #,##0.0000000000000000000000000000000_);_(* \(#,##0.0000000000000000000000000000000\);_(* &quot;-&quot;_);_(@_)"/>
    <numFmt numFmtId="203" formatCode="0.000000000000"/>
    <numFmt numFmtId="204" formatCode="#,##0.00000000000000000000000000000000000000"/>
    <numFmt numFmtId="205" formatCode="_(* #,##0.000_);_(* \(#,##0.000\);_(* &quot;-&quot;_);_(@_)"/>
    <numFmt numFmtId="206" formatCode="_(* #,##0.0000_);_(* \(#,##0.0000\);_(* &quot;-&quot;_);_(@_)"/>
    <numFmt numFmtId="207" formatCode="_(* #,##0.0000000000_);_(* \(#,##0.0000000000\);_(* &quot;-&quot;??_);_(@_)"/>
    <numFmt numFmtId="208" formatCode="#,##0.000000000000000"/>
    <numFmt numFmtId="209" formatCode="0.00000000"/>
    <numFmt numFmtId="210" formatCode="_-* #,##0.00000000000\ _€_-;\-* #,##0.00000000000\ _€_-;_-* &quot;-&quot;???????????\ _€_-;_-@_-"/>
    <numFmt numFmtId="211" formatCode="_(* #,##0.0_);_(* \(#,##0.0\);_(* &quot;-&quot;??_);_(@_)"/>
    <numFmt numFmtId="212" formatCode="_(* #,##0.000_);_(* \(#,##0.000\);_(* &quot;-&quot;??_);_(@_)"/>
    <numFmt numFmtId="213" formatCode="_(* #,##0.0000_);_(* \(#,##0.0000\);_(* &quot;-&quot;??_);_(@_)"/>
    <numFmt numFmtId="214" formatCode="_(* #,##0.00000_);_(* \(#,##0.00000\);_(* &quot;-&quot;??_);_(@_)"/>
    <numFmt numFmtId="215" formatCode="_(* #,##0.000000_);_(* \(#,##0.000000\);_(* &quot;-&quot;??_);_(@_)"/>
    <numFmt numFmtId="216" formatCode="_(* #,##0.0000000_);_(* \(#,##0.0000000\);_(* &quot;-&quot;??_);_(@_)"/>
    <numFmt numFmtId="217" formatCode="_(* #,##0.00000000_);_(* \(#,##0.00000000\);_(* &quot;-&quot;??_);_(@_)"/>
    <numFmt numFmtId="218" formatCode="_(* #,##0.000000000_);_(* \(#,##0.000000000\);_(* &quot;-&quot;??_);_(@_)"/>
    <numFmt numFmtId="219" formatCode="_(* #,##0.00000000000_);_(* \(#,##0.00000000000\);_(* &quot;-&quot;??_);_(@_)"/>
    <numFmt numFmtId="220" formatCode="_ * #,##0.000_ ;_ * \-#,##0.000_ ;_ * &quot;-&quot;???_ ;_ @_ "/>
    <numFmt numFmtId="221" formatCode="#,##0.000"/>
    <numFmt numFmtId="222" formatCode="#,##0.0"/>
    <numFmt numFmtId="223" formatCode="&quot;Sí&quot;;&quot;Sí&quot;;&quot;No&quot;"/>
    <numFmt numFmtId="224" formatCode="&quot;Verdadero&quot;;&quot;Verdadero&quot;;&quot;Falso&quot;"/>
    <numFmt numFmtId="225" formatCode="&quot;Activado&quot;;&quot;Activado&quot;;&quot;Desactivado&quot;"/>
    <numFmt numFmtId="226" formatCode="[$€-2]\ #,##0.00_);[Red]\([$€-2]\ #,##0.00\)"/>
    <numFmt numFmtId="227" formatCode="0.0"/>
  </numFmts>
  <fonts count="84">
    <font>
      <sz val="11"/>
      <color theme="1"/>
      <name val="Calibri"/>
      <family val="2"/>
    </font>
    <font>
      <sz val="11"/>
      <color indexed="8"/>
      <name val="Calibri"/>
      <family val="2"/>
    </font>
    <font>
      <sz val="10"/>
      <name val="Arial"/>
      <family val="2"/>
    </font>
    <font>
      <b/>
      <sz val="9"/>
      <color indexed="9"/>
      <name val="Calibri"/>
      <family val="2"/>
    </font>
    <font>
      <sz val="9"/>
      <color indexed="8"/>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sz val="11"/>
      <color indexed="9"/>
      <name val="Calibri"/>
      <family val="2"/>
    </font>
    <font>
      <sz val="26"/>
      <color indexed="8"/>
      <name val="Calibri"/>
      <family val="2"/>
    </font>
    <font>
      <b/>
      <sz val="12"/>
      <color indexed="9"/>
      <name val="Calibri"/>
      <family val="2"/>
    </font>
    <font>
      <b/>
      <sz val="16"/>
      <color indexed="9"/>
      <name val="Calibri"/>
      <family val="2"/>
    </font>
    <font>
      <b/>
      <sz val="14"/>
      <color indexed="9"/>
      <name val="Calibri"/>
      <family val="2"/>
    </font>
    <font>
      <b/>
      <sz val="11"/>
      <name val="Arial"/>
      <family val="2"/>
    </font>
    <font>
      <sz val="11"/>
      <color indexed="8"/>
      <name val="Arial"/>
      <family val="2"/>
    </font>
    <font>
      <b/>
      <sz val="11"/>
      <color indexed="8"/>
      <name val="Arial"/>
      <family val="2"/>
    </font>
    <font>
      <sz val="9"/>
      <name val="Tahoma"/>
      <family val="2"/>
    </font>
    <font>
      <b/>
      <sz val="9"/>
      <name val="Tahoma"/>
      <family val="2"/>
    </font>
    <font>
      <sz val="11"/>
      <color indexed="8"/>
      <name val="Tahoma"/>
      <family val="2"/>
    </font>
    <font>
      <sz val="11"/>
      <name val="Tahoma"/>
      <family val="2"/>
    </font>
    <font>
      <sz val="12"/>
      <name val="Calibri"/>
      <family val="2"/>
    </font>
    <font>
      <sz val="9"/>
      <name val="Calibri"/>
      <family val="2"/>
    </font>
    <font>
      <b/>
      <sz val="10"/>
      <name val="Calibri"/>
      <family val="2"/>
    </font>
    <font>
      <sz val="8"/>
      <color indexed="8"/>
      <name val="Calibri"/>
      <family val="2"/>
    </font>
    <font>
      <sz val="8"/>
      <name val="Tahoma"/>
      <family val="2"/>
    </font>
    <font>
      <b/>
      <sz val="11"/>
      <color indexed="9"/>
      <name val="Tahoma"/>
      <family val="2"/>
    </font>
    <font>
      <sz val="10"/>
      <name val="Tahoma"/>
      <family val="2"/>
    </font>
    <font>
      <b/>
      <sz val="8"/>
      <color indexed="10"/>
      <name val="Tahoma"/>
      <family val="2"/>
    </font>
    <font>
      <b/>
      <sz val="11"/>
      <color indexed="8"/>
      <name val="Tahoma"/>
      <family val="2"/>
    </font>
    <font>
      <sz val="12"/>
      <color indexed="8"/>
      <name val="Arial"/>
      <family val="2"/>
    </font>
    <font>
      <sz val="11"/>
      <color indexed="17"/>
      <name val="Calibri"/>
      <family val="2"/>
    </font>
    <font>
      <b/>
      <sz val="11"/>
      <color indexed="52"/>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9"/>
      <color indexed="8"/>
      <name val="Calibri"/>
      <family val="2"/>
    </font>
    <font>
      <sz val="16"/>
      <color indexed="8"/>
      <name val="Tahoma"/>
      <family val="2"/>
    </font>
    <font>
      <sz val="16"/>
      <color indexed="8"/>
      <name val="Calibri"/>
      <family val="2"/>
    </font>
    <font>
      <sz val="14"/>
      <color indexed="8"/>
      <name val="Calibri"/>
      <family val="2"/>
    </font>
    <font>
      <sz val="14"/>
      <color indexed="8"/>
      <name val="Tahoma"/>
      <family val="2"/>
    </font>
    <font>
      <sz val="11"/>
      <color indexed="10"/>
      <name val="Tahoma"/>
      <family val="2"/>
    </font>
    <font>
      <b/>
      <sz val="11"/>
      <color indexed="10"/>
      <name val="Arial"/>
      <family val="2"/>
    </font>
    <font>
      <sz val="11"/>
      <color indexed="10"/>
      <name val="Arial"/>
      <family val="2"/>
    </font>
    <font>
      <sz val="26"/>
      <color indexed="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Tahoma"/>
      <family val="2"/>
    </font>
    <font>
      <b/>
      <sz val="9"/>
      <color theme="1"/>
      <name val="Calibri"/>
      <family val="2"/>
    </font>
    <font>
      <sz val="11"/>
      <color rgb="FF000000"/>
      <name val="Tahoma"/>
      <family val="2"/>
    </font>
    <font>
      <sz val="16"/>
      <color theme="1"/>
      <name val="Tahoma"/>
      <family val="2"/>
    </font>
    <font>
      <sz val="16"/>
      <color theme="1"/>
      <name val="Calibri"/>
      <family val="2"/>
    </font>
    <font>
      <sz val="14"/>
      <color theme="1"/>
      <name val="Calibri"/>
      <family val="2"/>
    </font>
    <font>
      <sz val="14"/>
      <color theme="1"/>
      <name val="Tahoma"/>
      <family val="2"/>
    </font>
    <font>
      <sz val="11"/>
      <color rgb="FFFF0000"/>
      <name val="Tahoma"/>
      <family val="2"/>
    </font>
    <font>
      <b/>
      <sz val="11"/>
      <color rgb="FFFF0000"/>
      <name val="Arial"/>
      <family val="2"/>
    </font>
    <font>
      <sz val="11"/>
      <color rgb="FFFF0000"/>
      <name val="Arial"/>
      <family val="2"/>
    </font>
    <font>
      <sz val="26"/>
      <color rgb="FFFF0000"/>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theme="0"/>
        <bgColor indexed="64"/>
      </patternFill>
    </fill>
    <fill>
      <patternFill patternType="solid">
        <fgColor rgb="FF002060"/>
        <bgColor indexed="64"/>
      </patternFill>
    </fill>
    <fill>
      <patternFill patternType="solid">
        <fgColor theme="0" tint="-0.3499799966812134"/>
        <bgColor indexed="64"/>
      </patternFill>
    </fill>
    <fill>
      <patternFill patternType="solid">
        <fgColor indexed="22"/>
        <bgColor indexed="64"/>
      </patternFill>
    </fill>
    <fill>
      <patternFill patternType="solid">
        <fgColor indexed="9"/>
        <bgColor indexed="64"/>
      </patternFill>
    </fill>
    <fill>
      <patternFill patternType="solid">
        <fgColor theme="0" tint="-0.499969989061355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9"/>
      </left>
      <right style="thin">
        <color indexed="9"/>
      </right>
      <top style="thin">
        <color indexed="9"/>
      </top>
      <bottom style="thin">
        <color indexed="9"/>
      </bottom>
    </border>
    <border>
      <left style="thin"/>
      <right style="thin"/>
      <top style="thin"/>
      <bottom>
        <color indexed="63"/>
      </bottom>
    </border>
    <border>
      <left style="thin">
        <color indexed="9"/>
      </left>
      <right style="thin">
        <color indexed="9"/>
      </right>
      <top style="thin">
        <color indexed="9"/>
      </top>
      <bottom>
        <color indexed="63"/>
      </bottom>
    </border>
    <border>
      <left style="thin"/>
      <right style="thin"/>
      <top>
        <color indexed="63"/>
      </top>
      <bottom style="thin"/>
    </border>
    <border>
      <left>
        <color indexed="63"/>
      </left>
      <right style="thin">
        <color indexed="9"/>
      </right>
      <top style="thin">
        <color indexed="9"/>
      </top>
      <bottom style="thin">
        <color indexed="9"/>
      </bottom>
    </border>
    <border>
      <left style="thin"/>
      <right>
        <color indexed="63"/>
      </right>
      <top style="thin">
        <color indexed="9"/>
      </top>
      <bottom style="thin"/>
    </border>
    <border>
      <left>
        <color indexed="63"/>
      </left>
      <right style="thin">
        <color indexed="9"/>
      </right>
      <top style="thin">
        <color indexed="9"/>
      </top>
      <bottom style="thin"/>
    </border>
    <border>
      <left style="thin">
        <color indexed="9"/>
      </left>
      <right>
        <color indexed="63"/>
      </right>
      <top style="thin">
        <color indexed="9"/>
      </top>
      <bottom style="thin"/>
    </border>
    <border>
      <left style="thin">
        <color indexed="9"/>
      </left>
      <right>
        <color indexed="63"/>
      </right>
      <top style="thin">
        <color indexed="9"/>
      </top>
      <bottom style="thin">
        <color indexed="9"/>
      </bottom>
    </border>
    <border>
      <left style="thin">
        <color indexed="9"/>
      </left>
      <right>
        <color indexed="63"/>
      </right>
      <top>
        <color indexed="63"/>
      </top>
      <bottom>
        <color indexed="63"/>
      </bottom>
    </border>
    <border>
      <left>
        <color indexed="63"/>
      </left>
      <right style="thin"/>
      <top>
        <color indexed="63"/>
      </top>
      <bottom>
        <color indexed="63"/>
      </bottom>
    </border>
    <border>
      <left>
        <color indexed="63"/>
      </left>
      <right>
        <color indexed="63"/>
      </right>
      <top style="thin">
        <color indexed="9"/>
      </top>
      <bottom style="thin">
        <color indexed="9"/>
      </bottom>
    </border>
    <border>
      <left style="thin">
        <color indexed="9"/>
      </left>
      <right style="thin">
        <color indexed="9"/>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color indexed="9"/>
      </top>
      <bottom style="thin">
        <color indexed="9"/>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style="thin">
        <color indexed="9"/>
      </top>
      <bottom>
        <color indexed="63"/>
      </bottom>
    </border>
  </borders>
  <cellStyleXfs count="7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9" fillId="21" borderId="1" applyNumberFormat="0" applyAlignment="0" applyProtection="0"/>
    <xf numFmtId="0" fontId="60" fillId="22" borderId="2" applyNumberFormat="0" applyAlignment="0" applyProtection="0"/>
    <xf numFmtId="0" fontId="61" fillId="0" borderId="3" applyNumberFormat="0" applyFill="0" applyAlignment="0" applyProtection="0"/>
    <xf numFmtId="0" fontId="62" fillId="0" borderId="0" applyNumberFormat="0" applyFill="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63" fillId="29"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40"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4" fillId="31" borderId="0" applyNumberFormat="0" applyBorder="0" applyAlignment="0" applyProtection="0"/>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5" fillId="21" borderId="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62" fillId="0" borderId="8" applyNumberFormat="0" applyFill="0" applyAlignment="0" applyProtection="0"/>
    <xf numFmtId="0" fontId="71" fillId="0" borderId="9" applyNumberFormat="0" applyFill="0" applyAlignment="0" applyProtection="0"/>
  </cellStyleXfs>
  <cellXfs count="261">
    <xf numFmtId="0" fontId="0" fillId="0" borderId="0" xfId="0" applyFont="1" applyAlignment="1">
      <alignment/>
    </xf>
    <xf numFmtId="0" fontId="3" fillId="33" borderId="10" xfId="0" applyFont="1" applyFill="1" applyBorder="1" applyAlignment="1" applyProtection="1">
      <alignment horizontal="center" vertical="center" wrapText="1"/>
      <protection/>
    </xf>
    <xf numFmtId="0" fontId="12" fillId="33" borderId="11" xfId="0" applyFont="1" applyFill="1" applyBorder="1" applyAlignment="1" applyProtection="1">
      <alignment horizontal="center" vertical="center" wrapText="1"/>
      <protection/>
    </xf>
    <xf numFmtId="0" fontId="0" fillId="0" borderId="0" xfId="0" applyAlignment="1" applyProtection="1">
      <alignment vertical="center"/>
      <protection/>
    </xf>
    <xf numFmtId="0" fontId="15" fillId="33" borderId="10" xfId="0"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0" fontId="24" fillId="34" borderId="10" xfId="0" applyFont="1" applyFill="1" applyBorder="1" applyAlignment="1" applyProtection="1">
      <alignment horizontal="center" vertical="center" wrapText="1"/>
      <protection/>
    </xf>
    <xf numFmtId="0" fontId="24" fillId="34" borderId="10" xfId="0" applyFont="1" applyFill="1" applyBorder="1" applyAlignment="1" applyProtection="1">
      <alignment horizontal="justify" vertical="center" wrapText="1"/>
      <protection/>
    </xf>
    <xf numFmtId="0" fontId="72" fillId="34" borderId="10" xfId="0" applyFont="1" applyFill="1" applyBorder="1" applyAlignment="1" applyProtection="1">
      <alignment horizontal="center" vertical="center"/>
      <protection/>
    </xf>
    <xf numFmtId="0" fontId="72" fillId="34" borderId="12" xfId="0" applyFont="1" applyFill="1" applyBorder="1" applyAlignment="1" applyProtection="1">
      <alignment vertical="center" wrapText="1"/>
      <protection/>
    </xf>
    <xf numFmtId="0" fontId="72" fillId="34" borderId="12" xfId="0" applyFont="1" applyFill="1" applyBorder="1" applyAlignment="1" applyProtection="1">
      <alignment horizontal="center" vertical="center" wrapText="1"/>
      <protection/>
    </xf>
    <xf numFmtId="0" fontId="24" fillId="34" borderId="10" xfId="0" applyFont="1" applyFill="1" applyBorder="1" applyAlignment="1" applyProtection="1">
      <alignment horizontal="left" vertical="center" wrapText="1"/>
      <protection/>
    </xf>
    <xf numFmtId="0" fontId="19" fillId="0" borderId="10" xfId="0" applyFont="1" applyFill="1" applyBorder="1" applyAlignment="1" applyProtection="1">
      <alignment vertical="center" wrapText="1"/>
      <protection locked="0"/>
    </xf>
    <xf numFmtId="0" fontId="24" fillId="34" borderId="10" xfId="0" applyFont="1" applyFill="1" applyBorder="1" applyAlignment="1" applyProtection="1">
      <alignment vertical="center" wrapText="1"/>
      <protection/>
    </xf>
    <xf numFmtId="0" fontId="72" fillId="34" borderId="10" xfId="0" applyFont="1" applyFill="1" applyBorder="1" applyAlignment="1" applyProtection="1">
      <alignment vertical="center" wrapText="1"/>
      <protection/>
    </xf>
    <xf numFmtId="0" fontId="72" fillId="34" borderId="10" xfId="0" applyFont="1" applyFill="1" applyBorder="1" applyAlignment="1" applyProtection="1">
      <alignment horizontal="center" vertical="center" wrapText="1"/>
      <protection/>
    </xf>
    <xf numFmtId="195" fontId="24" fillId="34" borderId="10" xfId="0" applyNumberFormat="1" applyFont="1" applyFill="1" applyBorder="1" applyAlignment="1" applyProtection="1">
      <alignment horizontal="center" vertical="center" wrapText="1"/>
      <protection/>
    </xf>
    <xf numFmtId="9" fontId="24" fillId="34" borderId="10" xfId="59" applyFont="1" applyFill="1" applyBorder="1" applyAlignment="1" applyProtection="1">
      <alignment horizontal="center" vertical="center" wrapText="1"/>
      <protection/>
    </xf>
    <xf numFmtId="200" fontId="24" fillId="34" borderId="10" xfId="48" applyNumberFormat="1" applyFont="1" applyFill="1" applyBorder="1" applyAlignment="1" applyProtection="1" quotePrefix="1">
      <alignment horizontal="center" vertical="center"/>
      <protection/>
    </xf>
    <xf numFmtId="195" fontId="24" fillId="35" borderId="10" xfId="0" applyNumberFormat="1" applyFont="1" applyFill="1" applyBorder="1" applyAlignment="1" applyProtection="1">
      <alignment horizontal="center" vertical="center" wrapText="1"/>
      <protection/>
    </xf>
    <xf numFmtId="0" fontId="72" fillId="36" borderId="12" xfId="0" applyFont="1" applyFill="1" applyBorder="1" applyAlignment="1" applyProtection="1">
      <alignment horizontal="center" vertical="center" wrapText="1"/>
      <protection/>
    </xf>
    <xf numFmtId="0" fontId="72" fillId="36" borderId="12" xfId="0" applyFont="1" applyFill="1" applyBorder="1" applyAlignment="1" applyProtection="1">
      <alignment vertical="center" wrapText="1"/>
      <protection/>
    </xf>
    <xf numFmtId="195" fontId="24" fillId="36" borderId="10" xfId="0" applyNumberFormat="1" applyFont="1" applyFill="1" applyBorder="1" applyAlignment="1" applyProtection="1">
      <alignment horizontal="center" vertical="center" wrapText="1"/>
      <protection/>
    </xf>
    <xf numFmtId="0" fontId="72" fillId="0" borderId="0" xfId="0" applyFont="1" applyAlignment="1" applyProtection="1">
      <alignment vertical="center"/>
      <protection/>
    </xf>
    <xf numFmtId="0" fontId="72" fillId="0" borderId="10" xfId="0" applyFont="1" applyBorder="1" applyAlignment="1" applyProtection="1">
      <alignment vertical="center"/>
      <protection/>
    </xf>
    <xf numFmtId="0" fontId="72" fillId="36" borderId="10" xfId="0" applyFont="1" applyFill="1" applyBorder="1" applyAlignment="1" applyProtection="1">
      <alignment vertical="center"/>
      <protection/>
    </xf>
    <xf numFmtId="0" fontId="72" fillId="35" borderId="10" xfId="0" applyFont="1" applyFill="1" applyBorder="1" applyAlignment="1" applyProtection="1">
      <alignment vertical="center"/>
      <protection/>
    </xf>
    <xf numFmtId="0" fontId="9" fillId="35" borderId="10" xfId="0" applyFont="1" applyFill="1" applyBorder="1" applyAlignment="1" applyProtection="1">
      <alignment horizontal="center" vertical="center"/>
      <protection locked="0"/>
    </xf>
    <xf numFmtId="0" fontId="0" fillId="35" borderId="10" xfId="0" applyFill="1" applyBorder="1" applyAlignment="1" applyProtection="1">
      <alignment vertical="center"/>
      <protection locked="0"/>
    </xf>
    <xf numFmtId="195" fontId="26" fillId="0" borderId="10" xfId="60" applyNumberFormat="1" applyFont="1" applyFill="1" applyBorder="1" applyAlignment="1" applyProtection="1">
      <alignment horizontal="center" vertical="center" wrapText="1"/>
      <protection locked="0"/>
    </xf>
    <xf numFmtId="9" fontId="26" fillId="0" borderId="10" xfId="60" applyNumberFormat="1" applyFont="1" applyFill="1" applyBorder="1" applyAlignment="1" applyProtection="1">
      <alignment horizontal="center" vertical="center" wrapText="1"/>
      <protection locked="0"/>
    </xf>
    <xf numFmtId="0" fontId="4" fillId="37" borderId="10" xfId="0" applyFont="1" applyFill="1" applyBorder="1" applyAlignment="1" applyProtection="1">
      <alignment horizontal="center" vertical="center"/>
      <protection locked="0"/>
    </xf>
    <xf numFmtId="9" fontId="26" fillId="0" borderId="10" xfId="0" applyNumberFormat="1" applyFont="1" applyFill="1" applyBorder="1" applyAlignment="1" applyProtection="1">
      <alignment horizontal="center" vertical="center" wrapText="1"/>
      <protection locked="0"/>
    </xf>
    <xf numFmtId="0" fontId="26" fillId="37" borderId="10" xfId="0" applyFont="1" applyFill="1" applyBorder="1" applyAlignment="1" applyProtection="1">
      <alignment horizontal="center" vertical="center"/>
      <protection locked="0"/>
    </xf>
    <xf numFmtId="200" fontId="25" fillId="0" borderId="10" xfId="51" applyNumberFormat="1" applyFont="1" applyFill="1" applyBorder="1" applyAlignment="1" applyProtection="1">
      <alignment horizontal="right" vertical="center" wrapText="1"/>
      <protection locked="0"/>
    </xf>
    <xf numFmtId="195" fontId="27" fillId="38" borderId="10" xfId="0" applyNumberFormat="1" applyFont="1" applyFill="1" applyBorder="1" applyAlignment="1" applyProtection="1">
      <alignment horizontal="right" vertical="center" wrapText="1"/>
      <protection locked="0"/>
    </xf>
    <xf numFmtId="9" fontId="26" fillId="38" borderId="10" xfId="60" applyNumberFormat="1" applyFont="1" applyFill="1" applyBorder="1" applyAlignment="1" applyProtection="1">
      <alignment horizontal="center" vertical="center" wrapText="1"/>
      <protection locked="0"/>
    </xf>
    <xf numFmtId="9" fontId="26" fillId="37" borderId="10" xfId="60" applyNumberFormat="1" applyFont="1" applyFill="1" applyBorder="1" applyAlignment="1" applyProtection="1">
      <alignment horizontal="center" vertical="center" wrapText="1"/>
      <protection locked="0"/>
    </xf>
    <xf numFmtId="171" fontId="26" fillId="0" borderId="10" xfId="51" applyFont="1" applyFill="1" applyBorder="1" applyAlignment="1" applyProtection="1">
      <alignment horizontal="center" vertical="center" wrapText="1"/>
      <protection locked="0"/>
    </xf>
    <xf numFmtId="9" fontId="26" fillId="0" borderId="10" xfId="0" applyNumberFormat="1" applyFont="1" applyFill="1" applyBorder="1" applyAlignment="1" applyProtection="1">
      <alignment horizontal="center" vertical="center"/>
      <protection locked="0"/>
    </xf>
    <xf numFmtId="195" fontId="25" fillId="0" borderId="10" xfId="0" applyNumberFormat="1" applyFont="1" applyFill="1" applyBorder="1" applyAlignment="1" applyProtection="1">
      <alignment horizontal="right" vertical="center" wrapText="1"/>
      <protection locked="0"/>
    </xf>
    <xf numFmtId="0" fontId="5" fillId="0" borderId="10" xfId="0" applyFont="1" applyFill="1" applyBorder="1" applyAlignment="1" applyProtection="1">
      <alignment vertical="center"/>
      <protection locked="0"/>
    </xf>
    <xf numFmtId="0" fontId="0" fillId="0" borderId="10" xfId="0" applyFill="1" applyBorder="1" applyAlignment="1" applyProtection="1">
      <alignment vertical="center"/>
      <protection locked="0"/>
    </xf>
    <xf numFmtId="200" fontId="24" fillId="34" borderId="10" xfId="48" applyNumberFormat="1" applyFont="1" applyFill="1" applyBorder="1" applyAlignment="1" applyProtection="1">
      <alignment horizontal="center" vertical="center"/>
      <protection locked="0"/>
    </xf>
    <xf numFmtId="10" fontId="20" fillId="0" borderId="10" xfId="0" applyNumberFormat="1" applyFont="1" applyFill="1" applyBorder="1" applyAlignment="1" applyProtection="1">
      <alignment horizontal="center" vertical="center" wrapText="1"/>
      <protection locked="0"/>
    </xf>
    <xf numFmtId="9" fontId="0" fillId="0" borderId="10" xfId="0" applyNumberFormat="1"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35" borderId="10" xfId="0" applyFill="1" applyBorder="1" applyAlignment="1" applyProtection="1">
      <alignment horizontal="center" vertical="center"/>
      <protection locked="0"/>
    </xf>
    <xf numFmtId="0" fontId="72" fillId="34" borderId="10" xfId="0" applyFont="1" applyFill="1" applyBorder="1" applyAlignment="1" applyProtection="1">
      <alignment horizontal="justify" vertical="center" wrapText="1"/>
      <protection/>
    </xf>
    <xf numFmtId="0" fontId="72" fillId="34" borderId="12" xfId="0" applyFont="1" applyFill="1" applyBorder="1" applyAlignment="1" applyProtection="1">
      <alignment horizontal="justify" vertical="center" wrapText="1"/>
      <protection/>
    </xf>
    <xf numFmtId="9" fontId="0" fillId="0" borderId="10" xfId="0" applyNumberFormat="1" applyFill="1" applyBorder="1" applyAlignment="1" applyProtection="1">
      <alignment horizontal="center" vertical="center" wrapText="1"/>
      <protection locked="0"/>
    </xf>
    <xf numFmtId="0" fontId="72" fillId="35" borderId="10" xfId="0" applyFont="1" applyFill="1" applyBorder="1" applyAlignment="1" applyProtection="1">
      <alignment vertical="center"/>
      <protection locked="0"/>
    </xf>
    <xf numFmtId="0" fontId="72" fillId="36" borderId="10" xfId="0" applyFont="1" applyFill="1" applyBorder="1" applyAlignment="1" applyProtection="1">
      <alignment vertical="center"/>
      <protection locked="0"/>
    </xf>
    <xf numFmtId="0" fontId="72" fillId="0" borderId="10" xfId="0" applyFont="1" applyBorder="1" applyAlignment="1" applyProtection="1">
      <alignment vertical="center"/>
      <protection locked="0"/>
    </xf>
    <xf numFmtId="0" fontId="24" fillId="37" borderId="10" xfId="0" applyFont="1" applyFill="1" applyBorder="1" applyAlignment="1" applyProtection="1">
      <alignment horizontal="left" vertical="center" wrapText="1"/>
      <protection locked="0"/>
    </xf>
    <xf numFmtId="0" fontId="23" fillId="34" borderId="10" xfId="0" applyFont="1" applyFill="1" applyBorder="1" applyAlignment="1" applyProtection="1">
      <alignment vertical="center" wrapText="1"/>
      <protection locked="0"/>
    </xf>
    <xf numFmtId="9" fontId="21" fillId="37" borderId="10" xfId="60" applyNumberFormat="1" applyFont="1" applyFill="1" applyBorder="1" applyAlignment="1" applyProtection="1">
      <alignment horizontal="center" vertical="center" wrapText="1"/>
      <protection locked="0"/>
    </xf>
    <xf numFmtId="0" fontId="29" fillId="38" borderId="10" xfId="0" applyFont="1" applyFill="1" applyBorder="1" applyAlignment="1" applyProtection="1">
      <alignment vertical="center" wrapText="1"/>
      <protection locked="0"/>
    </xf>
    <xf numFmtId="9" fontId="73" fillId="0" borderId="10" xfId="60"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horizontal="left" vertical="center" wrapText="1"/>
      <protection locked="0"/>
    </xf>
    <xf numFmtId="0" fontId="72" fillId="0" borderId="0" xfId="0" applyFont="1" applyAlignment="1" applyProtection="1">
      <alignment vertical="center"/>
      <protection locked="0"/>
    </xf>
    <xf numFmtId="0" fontId="24" fillId="34" borderId="10" xfId="0" applyFont="1" applyFill="1" applyBorder="1" applyAlignment="1" applyProtection="1">
      <alignment horizontal="left" vertical="center" wrapText="1"/>
      <protection locked="0"/>
    </xf>
    <xf numFmtId="195" fontId="24" fillId="36" borderId="10" xfId="0" applyNumberFormat="1" applyFont="1" applyFill="1" applyBorder="1" applyAlignment="1" applyProtection="1">
      <alignment horizontal="center" vertical="center" wrapText="1"/>
      <protection locked="0"/>
    </xf>
    <xf numFmtId="0" fontId="31" fillId="0" borderId="10" xfId="0" applyFont="1" applyFill="1" applyBorder="1" applyAlignment="1" applyProtection="1">
      <alignment horizontal="left" vertical="center" wrapText="1"/>
      <protection locked="0"/>
    </xf>
    <xf numFmtId="9" fontId="24" fillId="34" borderId="10" xfId="59" applyFont="1" applyFill="1" applyBorder="1" applyAlignment="1" applyProtection="1">
      <alignment horizontal="center" vertical="center" wrapText="1"/>
      <protection locked="0"/>
    </xf>
    <xf numFmtId="0" fontId="24" fillId="34" borderId="10" xfId="0" applyFont="1" applyFill="1" applyBorder="1" applyAlignment="1" applyProtection="1">
      <alignment horizontal="center" vertical="center"/>
      <protection locked="0"/>
    </xf>
    <xf numFmtId="195" fontId="24" fillId="35" borderId="10" xfId="0" applyNumberFormat="1" applyFont="1" applyFill="1" applyBorder="1" applyAlignment="1" applyProtection="1">
      <alignment horizontal="center" vertical="center" wrapText="1"/>
      <protection locked="0"/>
    </xf>
    <xf numFmtId="0" fontId="0" fillId="0" borderId="0" xfId="0" applyAlignment="1" applyProtection="1">
      <alignment vertical="center"/>
      <protection locked="0"/>
    </xf>
    <xf numFmtId="0" fontId="5" fillId="33" borderId="11" xfId="0" applyFont="1" applyFill="1" applyBorder="1" applyAlignment="1" applyProtection="1">
      <alignment horizontal="center" vertical="center" wrapText="1"/>
      <protection locked="0"/>
    </xf>
    <xf numFmtId="0" fontId="0" fillId="38" borderId="0" xfId="0" applyFill="1" applyAlignment="1" applyProtection="1">
      <alignment horizontal="center" vertical="center"/>
      <protection locked="0"/>
    </xf>
    <xf numFmtId="0" fontId="0" fillId="38" borderId="0" xfId="0" applyFill="1" applyAlignment="1" applyProtection="1">
      <alignment vertical="center"/>
      <protection locked="0"/>
    </xf>
    <xf numFmtId="0" fontId="0" fillId="38" borderId="0" xfId="0" applyFill="1" applyAlignment="1" applyProtection="1">
      <alignment horizontal="left" vertical="center"/>
      <protection locked="0"/>
    </xf>
    <xf numFmtId="0" fontId="0" fillId="0" borderId="0" xfId="0" applyFill="1" applyAlignment="1" applyProtection="1">
      <alignment horizontal="left" vertical="center"/>
      <protection locked="0"/>
    </xf>
    <xf numFmtId="0" fontId="0" fillId="0" borderId="0" xfId="0" applyFill="1" applyAlignment="1" applyProtection="1">
      <alignment horizontal="center" vertical="center"/>
      <protection locked="0"/>
    </xf>
    <xf numFmtId="0" fontId="6" fillId="0" borderId="0" xfId="0" applyFont="1" applyFill="1" applyAlignment="1" applyProtection="1">
      <alignment horizontal="left" vertical="center"/>
      <protection locked="0"/>
    </xf>
    <xf numFmtId="0" fontId="6" fillId="0" borderId="0" xfId="0" applyFont="1" applyFill="1" applyAlignment="1" applyProtection="1">
      <alignment horizontal="center" vertical="center"/>
      <protection locked="0"/>
    </xf>
    <xf numFmtId="0" fontId="0" fillId="0" borderId="0" xfId="0" applyFill="1" applyAlignment="1" applyProtection="1">
      <alignment vertical="center"/>
      <protection locked="0"/>
    </xf>
    <xf numFmtId="0" fontId="13" fillId="38" borderId="0" xfId="0" applyFont="1" applyFill="1" applyAlignment="1" applyProtection="1">
      <alignment vertical="center"/>
      <protection locked="0"/>
    </xf>
    <xf numFmtId="0" fontId="5" fillId="33" borderId="12" xfId="0" applyFont="1" applyFill="1" applyBorder="1" applyAlignment="1" applyProtection="1">
      <alignment horizontal="center" vertical="center" wrapText="1"/>
      <protection locked="0"/>
    </xf>
    <xf numFmtId="0" fontId="72" fillId="34" borderId="10" xfId="0" applyFont="1" applyFill="1" applyBorder="1" applyAlignment="1" applyProtection="1">
      <alignment horizontal="justify" vertical="center" wrapText="1"/>
      <protection locked="0"/>
    </xf>
    <xf numFmtId="0" fontId="0" fillId="34" borderId="0" xfId="0" applyFill="1" applyAlignment="1" applyProtection="1">
      <alignment horizontal="justify" vertical="center"/>
      <protection locked="0"/>
    </xf>
    <xf numFmtId="169" fontId="4" fillId="34" borderId="10" xfId="48" applyNumberFormat="1" applyFont="1" applyFill="1" applyBorder="1" applyAlignment="1" applyProtection="1">
      <alignment horizontal="justify" vertical="center" wrapText="1"/>
      <protection locked="0"/>
    </xf>
    <xf numFmtId="0" fontId="13" fillId="34" borderId="0" xfId="0" applyFont="1" applyFill="1" applyAlignment="1" applyProtection="1">
      <alignment horizontal="justify" vertical="center"/>
      <protection locked="0"/>
    </xf>
    <xf numFmtId="0" fontId="24" fillId="34" borderId="10" xfId="0" applyFont="1" applyFill="1" applyBorder="1" applyAlignment="1" applyProtection="1">
      <alignment horizontal="justify" vertical="center" wrapText="1"/>
      <protection locked="0"/>
    </xf>
    <xf numFmtId="0" fontId="13" fillId="38" borderId="0" xfId="0" applyFont="1" applyFill="1" applyAlignment="1" applyProtection="1">
      <alignment vertical="center"/>
      <protection locked="0"/>
    </xf>
    <xf numFmtId="9" fontId="24" fillId="35" borderId="10" xfId="0" applyNumberFormat="1" applyFont="1" applyFill="1" applyBorder="1" applyAlignment="1" applyProtection="1">
      <alignment horizontal="center" vertical="center" wrapText="1"/>
      <protection locked="0"/>
    </xf>
    <xf numFmtId="0" fontId="24" fillId="35" borderId="10" xfId="56" applyFont="1" applyFill="1" applyBorder="1" applyAlignment="1" applyProtection="1">
      <alignment horizontal="justify" vertical="center" wrapText="1"/>
      <protection locked="0"/>
    </xf>
    <xf numFmtId="9" fontId="25" fillId="35" borderId="10" xfId="59" applyFont="1" applyFill="1" applyBorder="1" applyAlignment="1" applyProtection="1">
      <alignment horizontal="center" vertical="center" wrapText="1"/>
      <protection locked="0"/>
    </xf>
    <xf numFmtId="0" fontId="72" fillId="34" borderId="10" xfId="0" applyFont="1" applyFill="1" applyBorder="1" applyAlignment="1" applyProtection="1">
      <alignment horizontal="center" vertical="center" wrapText="1"/>
      <protection locked="0"/>
    </xf>
    <xf numFmtId="195" fontId="24" fillId="0" borderId="10" xfId="0" applyNumberFormat="1" applyFont="1" applyFill="1" applyBorder="1" applyAlignment="1" applyProtection="1">
      <alignment horizontal="center" vertical="center" wrapText="1"/>
      <protection/>
    </xf>
    <xf numFmtId="9" fontId="24" fillId="0" borderId="10" xfId="0" applyNumberFormat="1" applyFont="1" applyFill="1" applyBorder="1" applyAlignment="1" applyProtection="1">
      <alignment horizontal="center" vertical="center"/>
      <protection/>
    </xf>
    <xf numFmtId="0" fontId="24" fillId="0" borderId="10" xfId="0" applyFont="1" applyFill="1" applyBorder="1" applyAlignment="1" applyProtection="1">
      <alignment horizontal="center" vertical="center"/>
      <protection/>
    </xf>
    <xf numFmtId="10" fontId="24" fillId="0" borderId="10" xfId="0" applyNumberFormat="1" applyFont="1" applyFill="1" applyBorder="1" applyAlignment="1" applyProtection="1">
      <alignment horizontal="center" vertical="center"/>
      <protection/>
    </xf>
    <xf numFmtId="195" fontId="72" fillId="0" borderId="10" xfId="0" applyNumberFormat="1" applyFont="1" applyFill="1" applyBorder="1" applyAlignment="1" applyProtection="1">
      <alignment horizontal="center" vertical="center" wrapText="1"/>
      <protection/>
    </xf>
    <xf numFmtId="0" fontId="7" fillId="0" borderId="0" xfId="0" applyFont="1" applyAlignment="1" applyProtection="1">
      <alignment horizontal="center" vertical="center"/>
      <protection/>
    </xf>
    <xf numFmtId="0" fontId="72" fillId="36" borderId="10" xfId="0" applyFont="1" applyFill="1" applyBorder="1" applyAlignment="1" applyProtection="1">
      <alignment horizontal="justify" vertical="center" wrapText="1"/>
      <protection/>
    </xf>
    <xf numFmtId="0" fontId="72" fillId="35" borderId="10" xfId="0" applyFont="1" applyFill="1" applyBorder="1" applyAlignment="1" applyProtection="1">
      <alignment horizontal="justify" vertical="center" wrapText="1"/>
      <protection/>
    </xf>
    <xf numFmtId="0" fontId="72" fillId="0" borderId="0" xfId="0" applyFont="1" applyAlignment="1" applyProtection="1">
      <alignment horizontal="center" vertical="center"/>
      <protection/>
    </xf>
    <xf numFmtId="0" fontId="30" fillId="33" borderId="11" xfId="0" applyFont="1" applyFill="1" applyBorder="1" applyAlignment="1" applyProtection="1">
      <alignment horizontal="center" vertical="center" wrapText="1"/>
      <protection/>
    </xf>
    <xf numFmtId="10" fontId="24" fillId="0" borderId="10" xfId="0" applyNumberFormat="1" applyFont="1" applyFill="1" applyBorder="1" applyAlignment="1" applyProtection="1">
      <alignment horizontal="center" vertical="center" wrapText="1"/>
      <protection/>
    </xf>
    <xf numFmtId="0" fontId="24" fillId="0" borderId="10" xfId="0" applyFont="1" applyFill="1" applyBorder="1" applyAlignment="1" applyProtection="1">
      <alignment horizontal="center" vertical="center" wrapText="1"/>
      <protection/>
    </xf>
    <xf numFmtId="9" fontId="24" fillId="0" borderId="10" xfId="0" applyNumberFormat="1" applyFont="1" applyFill="1" applyBorder="1" applyAlignment="1" applyProtection="1">
      <alignment horizontal="center" vertical="center" wrapText="1"/>
      <protection/>
    </xf>
    <xf numFmtId="0" fontId="72" fillId="36" borderId="10" xfId="0" applyFont="1" applyFill="1" applyBorder="1" applyAlignment="1" applyProtection="1">
      <alignment horizontal="center" vertical="center" wrapText="1"/>
      <protection/>
    </xf>
    <xf numFmtId="0" fontId="72" fillId="35" borderId="10" xfId="0" applyFont="1" applyFill="1" applyBorder="1" applyAlignment="1" applyProtection="1">
      <alignment horizontal="center" vertical="center" wrapText="1"/>
      <protection/>
    </xf>
    <xf numFmtId="0" fontId="9" fillId="0" borderId="0" xfId="0" applyFont="1" applyAlignment="1" applyProtection="1">
      <alignment horizontal="center" vertical="center"/>
      <protection locked="0"/>
    </xf>
    <xf numFmtId="0" fontId="5" fillId="33" borderId="13" xfId="0" applyFont="1" applyFill="1" applyBorder="1" applyAlignment="1" applyProtection="1">
      <alignment horizontal="center" vertical="center" wrapText="1"/>
      <protection locked="0"/>
    </xf>
    <xf numFmtId="0" fontId="5" fillId="33" borderId="11" xfId="0" applyFont="1" applyFill="1" applyBorder="1" applyAlignment="1" applyProtection="1">
      <alignment vertical="center"/>
      <protection locked="0"/>
    </xf>
    <xf numFmtId="0" fontId="5" fillId="33" borderId="11" xfId="0" applyFont="1" applyFill="1" applyBorder="1" applyAlignment="1" applyProtection="1">
      <alignment vertical="center"/>
      <protection/>
    </xf>
    <xf numFmtId="0" fontId="25" fillId="0" borderId="10" xfId="0" applyFont="1" applyFill="1" applyBorder="1" applyAlignment="1" applyProtection="1">
      <alignment horizontal="center" vertical="center" wrapText="1"/>
      <protection locked="0"/>
    </xf>
    <xf numFmtId="9" fontId="25" fillId="0" borderId="10" xfId="0" applyNumberFormat="1" applyFont="1" applyFill="1" applyBorder="1" applyAlignment="1" applyProtection="1">
      <alignment horizontal="center" vertical="center" wrapText="1"/>
      <protection locked="0"/>
    </xf>
    <xf numFmtId="0" fontId="72" fillId="0" borderId="10" xfId="0" applyFont="1" applyFill="1" applyBorder="1" applyAlignment="1" applyProtection="1">
      <alignment horizontal="center" vertical="center" wrapText="1"/>
      <protection/>
    </xf>
    <xf numFmtId="9" fontId="24" fillId="0" borderId="10" xfId="59" applyFont="1" applyFill="1" applyBorder="1" applyAlignment="1" applyProtection="1">
      <alignment horizontal="center" vertical="center" wrapText="1"/>
      <protection/>
    </xf>
    <xf numFmtId="0" fontId="7" fillId="0" borderId="0" xfId="0" applyFont="1" applyAlignment="1" applyProtection="1">
      <alignment vertical="center"/>
      <protection/>
    </xf>
    <xf numFmtId="0" fontId="74" fillId="34" borderId="10" xfId="0" applyFont="1" applyFill="1" applyBorder="1" applyAlignment="1" applyProtection="1">
      <alignment vertical="center" wrapText="1"/>
      <protection/>
    </xf>
    <xf numFmtId="0" fontId="24" fillId="34" borderId="12" xfId="0" applyFont="1" applyFill="1" applyBorder="1" applyAlignment="1" applyProtection="1">
      <alignment vertical="center" wrapText="1"/>
      <protection/>
    </xf>
    <xf numFmtId="0" fontId="24" fillId="36" borderId="12" xfId="0" applyFont="1" applyFill="1" applyBorder="1" applyAlignment="1" applyProtection="1">
      <alignment vertical="center" wrapText="1"/>
      <protection/>
    </xf>
    <xf numFmtId="0" fontId="72" fillId="36" borderId="10" xfId="0" applyFont="1" applyFill="1" applyBorder="1" applyAlignment="1" applyProtection="1">
      <alignment vertical="center" wrapText="1"/>
      <protection/>
    </xf>
    <xf numFmtId="0" fontId="29" fillId="38" borderId="10" xfId="0" applyFont="1" applyFill="1" applyBorder="1" applyAlignment="1" applyProtection="1">
      <alignment horizontal="justify" vertical="center" wrapText="1"/>
      <protection locked="0"/>
    </xf>
    <xf numFmtId="0" fontId="24" fillId="0" borderId="10" xfId="0" applyFont="1" applyFill="1" applyBorder="1" applyAlignment="1" applyProtection="1">
      <alignment vertical="center" wrapText="1"/>
      <protection/>
    </xf>
    <xf numFmtId="0" fontId="72" fillId="0" borderId="10" xfId="0" applyFont="1" applyFill="1" applyBorder="1" applyAlignment="1" applyProtection="1">
      <alignment vertical="center" wrapText="1"/>
      <protection/>
    </xf>
    <xf numFmtId="0" fontId="72" fillId="36" borderId="10" xfId="0" applyFont="1" applyFill="1" applyBorder="1" applyAlignment="1" applyProtection="1">
      <alignment vertical="center" wrapText="1"/>
      <protection locked="0"/>
    </xf>
    <xf numFmtId="0" fontId="32" fillId="38" borderId="10" xfId="0" applyNumberFormat="1" applyFont="1" applyFill="1" applyBorder="1" applyAlignment="1" applyProtection="1">
      <alignment horizontal="justify" vertical="center" wrapText="1"/>
      <protection locked="0"/>
    </xf>
    <xf numFmtId="0" fontId="24" fillId="34" borderId="12" xfId="0" applyFont="1" applyFill="1" applyBorder="1" applyAlignment="1" applyProtection="1">
      <alignment horizontal="left" vertical="center" wrapText="1"/>
      <protection/>
    </xf>
    <xf numFmtId="0" fontId="24" fillId="0" borderId="10" xfId="0" applyFont="1" applyFill="1" applyBorder="1" applyAlignment="1" applyProtection="1">
      <alignment horizontal="justify" vertical="center" wrapText="1"/>
      <protection locked="0"/>
    </xf>
    <xf numFmtId="0" fontId="29" fillId="38" borderId="10" xfId="0" applyNumberFormat="1" applyFont="1" applyFill="1" applyBorder="1" applyAlignment="1" applyProtection="1">
      <alignment horizontal="justify" vertical="center" wrapText="1"/>
      <protection locked="0"/>
    </xf>
    <xf numFmtId="0" fontId="72" fillId="35" borderId="12" xfId="0" applyFont="1" applyFill="1" applyBorder="1" applyAlignment="1" applyProtection="1">
      <alignment horizontal="center" vertical="center" wrapText="1"/>
      <protection/>
    </xf>
    <xf numFmtId="0" fontId="24" fillId="35" borderId="10" xfId="0" applyFont="1" applyFill="1" applyBorder="1" applyAlignment="1" applyProtection="1">
      <alignment horizontal="left" vertical="center" wrapText="1"/>
      <protection/>
    </xf>
    <xf numFmtId="0" fontId="72" fillId="35" borderId="10" xfId="0" applyFont="1" applyFill="1" applyBorder="1" applyAlignment="1" applyProtection="1">
      <alignment vertical="center" wrapText="1"/>
      <protection/>
    </xf>
    <xf numFmtId="0" fontId="24" fillId="34" borderId="14" xfId="0" applyFont="1" applyFill="1" applyBorder="1" applyAlignment="1" applyProtection="1">
      <alignment vertical="center" wrapText="1"/>
      <protection/>
    </xf>
    <xf numFmtId="0" fontId="72" fillId="34" borderId="10" xfId="0" applyFont="1" applyFill="1" applyBorder="1" applyAlignment="1" applyProtection="1">
      <alignment vertical="center"/>
      <protection/>
    </xf>
    <xf numFmtId="9" fontId="72" fillId="34" borderId="10" xfId="0" applyNumberFormat="1" applyFont="1" applyFill="1" applyBorder="1" applyAlignment="1" applyProtection="1">
      <alignment horizontal="center" vertical="center"/>
      <protection/>
    </xf>
    <xf numFmtId="9" fontId="9" fillId="34" borderId="0" xfId="0" applyNumberFormat="1" applyFont="1" applyFill="1" applyAlignment="1" applyProtection="1">
      <alignment horizontal="center" vertical="center"/>
      <protection locked="0"/>
    </xf>
    <xf numFmtId="0" fontId="0" fillId="34" borderId="0" xfId="0" applyFill="1" applyAlignment="1" applyProtection="1">
      <alignment vertical="center"/>
      <protection/>
    </xf>
    <xf numFmtId="9" fontId="72" fillId="34" borderId="12" xfId="0" applyNumberFormat="1" applyFont="1" applyFill="1" applyBorder="1" applyAlignment="1" applyProtection="1">
      <alignment horizontal="center" vertical="center"/>
      <protection/>
    </xf>
    <xf numFmtId="9" fontId="8" fillId="34" borderId="10" xfId="0" applyNumberFormat="1" applyFont="1" applyFill="1" applyBorder="1" applyAlignment="1" applyProtection="1">
      <alignment horizontal="justify" vertical="center" wrapText="1"/>
      <protection locked="0"/>
    </xf>
    <xf numFmtId="0" fontId="23" fillId="34" borderId="10" xfId="0" applyNumberFormat="1" applyFont="1" applyFill="1" applyBorder="1" applyAlignment="1" applyProtection="1">
      <alignment horizontal="center" vertical="center" wrapText="1"/>
      <protection/>
    </xf>
    <xf numFmtId="0" fontId="23" fillId="34" borderId="10" xfId="0" applyNumberFormat="1" applyFont="1" applyFill="1" applyBorder="1" applyAlignment="1" applyProtection="1">
      <alignment vertical="center" wrapText="1"/>
      <protection/>
    </xf>
    <xf numFmtId="0" fontId="23" fillId="34" borderId="10" xfId="0" applyNumberFormat="1" applyFont="1" applyFill="1" applyBorder="1" applyAlignment="1" applyProtection="1">
      <alignment horizontal="left" vertical="center" wrapText="1"/>
      <protection/>
    </xf>
    <xf numFmtId="0" fontId="29" fillId="34" borderId="10" xfId="0" applyNumberFormat="1" applyFont="1" applyFill="1" applyBorder="1" applyAlignment="1" applyProtection="1">
      <alignment horizontal="justify" vertical="center" wrapText="1"/>
      <protection locked="0"/>
    </xf>
    <xf numFmtId="0" fontId="14" fillId="0" borderId="0" xfId="0" applyFont="1" applyAlignment="1" applyProtection="1">
      <alignment horizontal="left" vertical="center"/>
      <protection locked="0"/>
    </xf>
    <xf numFmtId="0" fontId="75" fillId="35" borderId="10" xfId="0" applyFont="1" applyFill="1" applyBorder="1" applyAlignment="1" applyProtection="1">
      <alignment horizontal="center" vertical="center" wrapText="1"/>
      <protection locked="0"/>
    </xf>
    <xf numFmtId="0" fontId="72" fillId="35" borderId="10" xfId="0" applyFont="1" applyFill="1" applyBorder="1" applyAlignment="1" applyProtection="1">
      <alignment horizontal="center" vertical="center" wrapText="1"/>
      <protection locked="0"/>
    </xf>
    <xf numFmtId="0" fontId="72" fillId="35" borderId="10" xfId="0" applyFont="1" applyFill="1" applyBorder="1" applyAlignment="1" applyProtection="1">
      <alignment horizontal="justify" vertical="center" wrapText="1"/>
      <protection locked="0"/>
    </xf>
    <xf numFmtId="0" fontId="8" fillId="34" borderId="12" xfId="0" applyFont="1" applyFill="1" applyBorder="1" applyAlignment="1" applyProtection="1">
      <alignment vertical="center" wrapText="1"/>
      <protection locked="0"/>
    </xf>
    <xf numFmtId="0" fontId="28" fillId="34" borderId="12" xfId="0" applyFont="1" applyFill="1" applyBorder="1" applyAlignment="1" applyProtection="1">
      <alignment vertical="center" wrapText="1"/>
      <protection locked="0"/>
    </xf>
    <xf numFmtId="0" fontId="72" fillId="35" borderId="12" xfId="0" applyFont="1" applyFill="1" applyBorder="1" applyAlignment="1" applyProtection="1">
      <alignment horizontal="center" vertical="center" wrapText="1"/>
      <protection locked="0"/>
    </xf>
    <xf numFmtId="9" fontId="25" fillId="0" borderId="10" xfId="0" applyNumberFormat="1" applyFont="1" applyFill="1" applyBorder="1" applyAlignment="1" applyProtection="1">
      <alignment horizontal="center" vertical="center" wrapText="1"/>
      <protection/>
    </xf>
    <xf numFmtId="0" fontId="0" fillId="0" borderId="10" xfId="0" applyFill="1" applyBorder="1" applyAlignment="1" applyProtection="1">
      <alignment horizontal="center" vertical="center"/>
      <protection/>
    </xf>
    <xf numFmtId="0" fontId="75" fillId="35" borderId="10" xfId="0" applyFont="1" applyFill="1" applyBorder="1" applyAlignment="1" applyProtection="1">
      <alignment horizontal="center" vertical="center" wrapText="1"/>
      <protection/>
    </xf>
    <xf numFmtId="9" fontId="24" fillId="35" borderId="10" xfId="0" applyNumberFormat="1" applyFont="1" applyFill="1" applyBorder="1" applyAlignment="1" applyProtection="1">
      <alignment horizontal="center" vertical="center" wrapText="1"/>
      <protection/>
    </xf>
    <xf numFmtId="0" fontId="24" fillId="35" borderId="10" xfId="56" applyFont="1" applyFill="1" applyBorder="1" applyAlignment="1" applyProtection="1">
      <alignment horizontal="justify" vertical="center" wrapText="1"/>
      <protection/>
    </xf>
    <xf numFmtId="9" fontId="25" fillId="35" borderId="10" xfId="59" applyFont="1" applyFill="1" applyBorder="1" applyAlignment="1" applyProtection="1">
      <alignment horizontal="center" vertical="center" wrapText="1"/>
      <protection/>
    </xf>
    <xf numFmtId="0" fontId="0" fillId="35" borderId="10" xfId="0" applyFill="1" applyBorder="1" applyAlignment="1" applyProtection="1">
      <alignment horizontal="center" vertical="center"/>
      <protection/>
    </xf>
    <xf numFmtId="0" fontId="23" fillId="34" borderId="10" xfId="0" applyNumberFormat="1" applyFont="1" applyFill="1" applyBorder="1" applyAlignment="1" applyProtection="1">
      <alignment horizontal="justify" vertical="center" wrapText="1"/>
      <protection/>
    </xf>
    <xf numFmtId="0" fontId="76" fillId="34" borderId="10" xfId="0" applyFont="1" applyFill="1" applyBorder="1" applyAlignment="1" applyProtection="1">
      <alignment horizontal="center" vertical="center"/>
      <protection/>
    </xf>
    <xf numFmtId="0" fontId="77" fillId="34" borderId="10" xfId="0" applyFont="1" applyFill="1" applyBorder="1" applyAlignment="1" applyProtection="1">
      <alignment horizontal="center" vertical="center"/>
      <protection/>
    </xf>
    <xf numFmtId="0" fontId="72" fillId="34" borderId="10" xfId="0" applyNumberFormat="1" applyFont="1" applyFill="1" applyBorder="1" applyAlignment="1" applyProtection="1">
      <alignment horizontal="justify" vertical="center" wrapText="1"/>
      <protection/>
    </xf>
    <xf numFmtId="0" fontId="0" fillId="0" borderId="10" xfId="0" applyFill="1" applyBorder="1" applyAlignment="1" applyProtection="1">
      <alignment horizontal="center" vertical="center" wrapText="1"/>
      <protection/>
    </xf>
    <xf numFmtId="0" fontId="75" fillId="34" borderId="10" xfId="0" applyFont="1" applyFill="1" applyBorder="1" applyAlignment="1" applyProtection="1">
      <alignment horizontal="center" vertical="center"/>
      <protection/>
    </xf>
    <xf numFmtId="0" fontId="78" fillId="34" borderId="10" xfId="0" applyFont="1" applyFill="1" applyBorder="1" applyAlignment="1" applyProtection="1">
      <alignment horizontal="center" vertical="center"/>
      <protection/>
    </xf>
    <xf numFmtId="9" fontId="24" fillId="34" borderId="10" xfId="48" applyNumberFormat="1" applyFont="1" applyFill="1" applyBorder="1" applyAlignment="1" applyProtection="1">
      <alignment horizontal="center" vertical="center"/>
      <protection/>
    </xf>
    <xf numFmtId="0" fontId="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left" vertical="center" wrapText="1"/>
      <protection locked="0"/>
    </xf>
    <xf numFmtId="0" fontId="15" fillId="33"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left" vertical="center" wrapText="1"/>
      <protection locked="0"/>
    </xf>
    <xf numFmtId="0" fontId="12" fillId="33" borderId="15" xfId="0" applyFont="1" applyFill="1" applyBorder="1" applyAlignment="1" applyProtection="1">
      <alignment horizontal="center" vertical="center" wrapText="1"/>
      <protection locked="0"/>
    </xf>
    <xf numFmtId="0" fontId="12" fillId="33" borderId="11" xfId="0" applyFont="1" applyFill="1" applyBorder="1" applyAlignment="1" applyProtection="1">
      <alignment horizontal="center" vertical="center" wrapText="1"/>
      <protection locked="0"/>
    </xf>
    <xf numFmtId="194" fontId="18" fillId="34" borderId="10" xfId="0" applyNumberFormat="1" applyFont="1" applyFill="1" applyBorder="1" applyAlignment="1" applyProtection="1">
      <alignment horizontal="center" vertical="center"/>
      <protection locked="0"/>
    </xf>
    <xf numFmtId="0" fontId="72" fillId="34" borderId="12" xfId="0" applyFont="1" applyFill="1" applyBorder="1" applyAlignment="1" applyProtection="1">
      <alignment horizontal="justify" vertical="center" wrapText="1"/>
      <protection locked="0"/>
    </xf>
    <xf numFmtId="0" fontId="75" fillId="34" borderId="10" xfId="0" applyFont="1" applyFill="1" applyBorder="1" applyAlignment="1" applyProtection="1">
      <alignment horizontal="center" vertical="center" wrapText="1"/>
      <protection locked="0"/>
    </xf>
    <xf numFmtId="9" fontId="24" fillId="34" borderId="10" xfId="0" applyNumberFormat="1" applyFont="1" applyFill="1" applyBorder="1" applyAlignment="1" applyProtection="1">
      <alignment horizontal="center" vertical="center" wrapText="1"/>
      <protection locked="0"/>
    </xf>
    <xf numFmtId="0" fontId="24" fillId="34" borderId="10" xfId="56" applyFont="1" applyFill="1" applyBorder="1" applyAlignment="1" applyProtection="1">
      <alignment horizontal="justify" vertical="center" wrapText="1"/>
      <protection locked="0"/>
    </xf>
    <xf numFmtId="0" fontId="5" fillId="33" borderId="10" xfId="0" applyFont="1" applyFill="1" applyBorder="1" applyAlignment="1" applyProtection="1">
      <alignment vertical="center"/>
      <protection locked="0"/>
    </xf>
    <xf numFmtId="200" fontId="24" fillId="34" borderId="10" xfId="48" applyNumberFormat="1" applyFont="1" applyFill="1" applyBorder="1" applyAlignment="1" applyProtection="1">
      <alignment horizontal="left" vertical="center" wrapText="1"/>
      <protection locked="0"/>
    </xf>
    <xf numFmtId="0" fontId="72" fillId="34" borderId="12" xfId="0" applyFont="1" applyFill="1" applyBorder="1" applyAlignment="1" applyProtection="1">
      <alignment horizontal="center" vertical="center" wrapText="1"/>
      <protection locked="0"/>
    </xf>
    <xf numFmtId="9" fontId="24" fillId="34" borderId="10" xfId="0" applyNumberFormat="1" applyFont="1" applyFill="1" applyBorder="1" applyAlignment="1" applyProtection="1">
      <alignment horizontal="justify" vertical="center" wrapText="1"/>
      <protection locked="0"/>
    </xf>
    <xf numFmtId="200" fontId="25" fillId="0" borderId="10" xfId="50" applyNumberFormat="1" applyFont="1" applyFill="1" applyBorder="1" applyAlignment="1" applyProtection="1">
      <alignment vertical="center" wrapText="1"/>
      <protection locked="0"/>
    </xf>
    <xf numFmtId="0" fontId="0" fillId="0" borderId="0" xfId="0" applyAlignment="1" applyProtection="1">
      <alignment horizontal="center" vertical="center"/>
      <protection locked="0"/>
    </xf>
    <xf numFmtId="0" fontId="0" fillId="0" borderId="10" xfId="0" applyBorder="1" applyAlignment="1" applyProtection="1">
      <alignment horizontal="center" vertical="center"/>
      <protection locked="0"/>
    </xf>
    <xf numFmtId="0" fontId="2" fillId="0" borderId="10" xfId="0"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0" fontId="31" fillId="34" borderId="10" xfId="0" applyFont="1" applyFill="1" applyBorder="1" applyAlignment="1" applyProtection="1">
      <alignment horizontal="center" vertical="center"/>
      <protection locked="0"/>
    </xf>
    <xf numFmtId="0" fontId="31" fillId="34" borderId="10" xfId="0" applyFont="1" applyFill="1" applyBorder="1" applyAlignment="1" applyProtection="1">
      <alignment horizontal="justify" vertical="center" wrapText="1"/>
      <protection locked="0"/>
    </xf>
    <xf numFmtId="0" fontId="31" fillId="34" borderId="10" xfId="0" applyFont="1" applyFill="1" applyBorder="1" applyAlignment="1" applyProtection="1">
      <alignment horizontal="center" vertical="center" wrapText="1"/>
      <protection locked="0"/>
    </xf>
    <xf numFmtId="9" fontId="31" fillId="34" borderId="10" xfId="0" applyNumberFormat="1" applyFont="1" applyFill="1" applyBorder="1" applyAlignment="1" applyProtection="1">
      <alignment horizontal="center" vertical="center" wrapText="1"/>
      <protection locked="0"/>
    </xf>
    <xf numFmtId="10" fontId="33" fillId="34" borderId="10" xfId="0" applyNumberFormat="1" applyFont="1" applyFill="1" applyBorder="1" applyAlignment="1" applyProtection="1">
      <alignment horizontal="left" vertical="center" wrapText="1"/>
      <protection locked="0"/>
    </xf>
    <xf numFmtId="0" fontId="23" fillId="34" borderId="10" xfId="0" applyFont="1" applyFill="1" applyBorder="1" applyAlignment="1" applyProtection="1">
      <alignment horizontal="left" vertical="center" wrapText="1"/>
      <protection locked="0"/>
    </xf>
    <xf numFmtId="0" fontId="23" fillId="0" borderId="10" xfId="0" applyFont="1" applyFill="1" applyBorder="1" applyAlignment="1" applyProtection="1">
      <alignment horizontal="center" vertical="center" wrapText="1"/>
      <protection locked="0"/>
    </xf>
    <xf numFmtId="0" fontId="33" fillId="34" borderId="10" xfId="0" applyFont="1" applyFill="1" applyBorder="1" applyAlignment="1" applyProtection="1">
      <alignment horizontal="center" vertical="center" wrapText="1"/>
      <protection locked="0"/>
    </xf>
    <xf numFmtId="195" fontId="2" fillId="0" borderId="10" xfId="60" applyNumberFormat="1" applyFont="1" applyBorder="1" applyAlignment="1" applyProtection="1">
      <alignment horizontal="center" vertical="center" wrapText="1"/>
      <protection locked="0"/>
    </xf>
    <xf numFmtId="169" fontId="34" fillId="34" borderId="10" xfId="52" applyNumberFormat="1" applyFont="1" applyFill="1" applyBorder="1" applyAlignment="1" applyProtection="1">
      <alignment vertical="center" wrapText="1"/>
      <protection locked="0"/>
    </xf>
    <xf numFmtId="0" fontId="72" fillId="34" borderId="10" xfId="0" applyFont="1" applyFill="1" applyBorder="1" applyAlignment="1" applyProtection="1">
      <alignment horizontal="left" vertical="center" wrapText="1"/>
      <protection/>
    </xf>
    <xf numFmtId="0" fontId="23" fillId="39" borderId="10" xfId="0" applyNumberFormat="1" applyFont="1" applyFill="1" applyBorder="1" applyAlignment="1" applyProtection="1">
      <alignment horizontal="center" vertical="center" wrapText="1"/>
      <protection/>
    </xf>
    <xf numFmtId="0" fontId="23" fillId="39" borderId="10" xfId="0" applyNumberFormat="1" applyFont="1" applyFill="1" applyBorder="1" applyAlignment="1" applyProtection="1">
      <alignment vertical="center" wrapText="1"/>
      <protection/>
    </xf>
    <xf numFmtId="0" fontId="23" fillId="39" borderId="10" xfId="0" applyNumberFormat="1" applyFont="1" applyFill="1" applyBorder="1" applyAlignment="1" applyProtection="1">
      <alignment horizontal="justify" vertical="center" wrapText="1"/>
      <protection/>
    </xf>
    <xf numFmtId="0" fontId="79" fillId="39" borderId="10" xfId="0" applyNumberFormat="1" applyFont="1" applyFill="1" applyBorder="1" applyAlignment="1" applyProtection="1">
      <alignment horizontal="center" vertical="center" wrapText="1"/>
      <protection/>
    </xf>
    <xf numFmtId="0" fontId="79" fillId="39" borderId="10" xfId="0" applyNumberFormat="1" applyFont="1" applyFill="1" applyBorder="1" applyAlignment="1" applyProtection="1">
      <alignment horizontal="justify" vertical="center" wrapText="1"/>
      <protection/>
    </xf>
    <xf numFmtId="0" fontId="79" fillId="39" borderId="10" xfId="0" applyNumberFormat="1" applyFont="1" applyFill="1" applyBorder="1" applyAlignment="1" applyProtection="1">
      <alignment vertical="center" wrapText="1"/>
      <protection/>
    </xf>
    <xf numFmtId="0" fontId="66" fillId="39" borderId="10" xfId="0" applyFont="1" applyFill="1" applyBorder="1" applyAlignment="1" applyProtection="1">
      <alignment horizontal="justify" vertical="center" wrapText="1"/>
      <protection/>
    </xf>
    <xf numFmtId="0" fontId="66" fillId="39" borderId="10" xfId="0" applyFont="1" applyFill="1" applyBorder="1" applyAlignment="1" applyProtection="1">
      <alignment horizontal="center" vertical="center"/>
      <protection/>
    </xf>
    <xf numFmtId="0" fontId="66" fillId="39" borderId="10" xfId="0" applyFont="1" applyFill="1" applyBorder="1" applyAlignment="1" applyProtection="1">
      <alignment horizontal="center" vertical="center"/>
      <protection/>
    </xf>
    <xf numFmtId="0" fontId="66" fillId="39" borderId="10" xfId="0" applyFont="1" applyFill="1" applyBorder="1" applyAlignment="1" applyProtection="1">
      <alignment vertical="center"/>
      <protection/>
    </xf>
    <xf numFmtId="0" fontId="66" fillId="39" borderId="10" xfId="0" applyNumberFormat="1" applyFont="1" applyFill="1" applyBorder="1" applyAlignment="1" applyProtection="1">
      <alignment horizontal="center" vertical="center" wrapText="1"/>
      <protection/>
    </xf>
    <xf numFmtId="9" fontId="80" fillId="39" borderId="10" xfId="60" applyNumberFormat="1" applyFont="1" applyFill="1" applyBorder="1" applyAlignment="1" applyProtection="1">
      <alignment horizontal="center" vertical="center" wrapText="1"/>
      <protection locked="0"/>
    </xf>
    <xf numFmtId="0" fontId="81" fillId="39" borderId="10" xfId="0" applyFont="1" applyFill="1" applyBorder="1" applyAlignment="1" applyProtection="1">
      <alignment horizontal="justify" vertical="center" wrapText="1"/>
      <protection locked="0"/>
    </xf>
    <xf numFmtId="0" fontId="0" fillId="34" borderId="0" xfId="0" applyFill="1" applyAlignment="1" applyProtection="1">
      <alignment vertical="center"/>
      <protection locked="0"/>
    </xf>
    <xf numFmtId="0" fontId="31" fillId="34" borderId="10" xfId="0" applyFont="1" applyFill="1" applyBorder="1" applyAlignment="1" applyProtection="1">
      <alignment horizontal="center" vertical="center"/>
      <protection/>
    </xf>
    <xf numFmtId="0" fontId="31" fillId="34" borderId="10" xfId="0" applyFont="1" applyFill="1" applyBorder="1" applyAlignment="1" applyProtection="1">
      <alignment horizontal="justify" vertical="center" wrapText="1"/>
      <protection/>
    </xf>
    <xf numFmtId="0" fontId="31" fillId="34" borderId="10" xfId="0" applyFont="1" applyFill="1" applyBorder="1" applyAlignment="1" applyProtection="1">
      <alignment horizontal="center" vertical="center" wrapText="1"/>
      <protection/>
    </xf>
    <xf numFmtId="0" fontId="31" fillId="34" borderId="10" xfId="0" applyFont="1" applyFill="1" applyBorder="1" applyAlignment="1" applyProtection="1" quotePrefix="1">
      <alignment horizontal="center" vertical="center"/>
      <protection/>
    </xf>
    <xf numFmtId="227" fontId="31" fillId="34" borderId="10" xfId="57" applyNumberFormat="1" applyFont="1" applyFill="1" applyBorder="1" applyAlignment="1" applyProtection="1">
      <alignment horizontal="center" vertical="center" wrapText="1"/>
      <protection/>
    </xf>
    <xf numFmtId="0" fontId="31" fillId="34" borderId="10" xfId="0" applyFont="1" applyFill="1" applyBorder="1" applyAlignment="1" applyProtection="1">
      <alignment horizontal="justify" vertical="center"/>
      <protection locked="0"/>
    </xf>
    <xf numFmtId="0" fontId="31" fillId="34" borderId="0" xfId="0" applyFont="1" applyFill="1" applyAlignment="1" applyProtection="1">
      <alignment horizontal="justify" vertical="center"/>
      <protection locked="0"/>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vertical="center" wrapText="1"/>
      <protection/>
    </xf>
    <xf numFmtId="0" fontId="2" fillId="0" borderId="0" xfId="0" applyFont="1" applyAlignment="1" applyProtection="1">
      <alignment vertical="center" wrapText="1"/>
      <protection locked="0"/>
    </xf>
    <xf numFmtId="0" fontId="23" fillId="35" borderId="10" xfId="0" applyNumberFormat="1" applyFont="1" applyFill="1" applyBorder="1" applyAlignment="1" applyProtection="1">
      <alignment horizontal="center" vertical="center" wrapText="1"/>
      <protection locked="0"/>
    </xf>
    <xf numFmtId="0" fontId="23" fillId="35" borderId="10" xfId="0" applyNumberFormat="1" applyFont="1" applyFill="1" applyBorder="1" applyAlignment="1" applyProtection="1">
      <alignment vertical="center" wrapText="1"/>
      <protection locked="0"/>
    </xf>
    <xf numFmtId="0" fontId="23" fillId="35" borderId="10" xfId="0" applyNumberFormat="1" applyFont="1" applyFill="1" applyBorder="1" applyAlignment="1" applyProtection="1">
      <alignment horizontal="justify" vertical="center" wrapText="1"/>
      <protection locked="0"/>
    </xf>
    <xf numFmtId="0" fontId="79" fillId="35" borderId="10" xfId="0" applyNumberFormat="1" applyFont="1" applyFill="1" applyBorder="1" applyAlignment="1" applyProtection="1">
      <alignment horizontal="center" vertical="center" wrapText="1"/>
      <protection locked="0"/>
    </xf>
    <xf numFmtId="0" fontId="79" fillId="35" borderId="10" xfId="0" applyNumberFormat="1" applyFont="1" applyFill="1" applyBorder="1" applyAlignment="1" applyProtection="1">
      <alignment horizontal="justify" vertical="center" wrapText="1"/>
      <protection locked="0"/>
    </xf>
    <xf numFmtId="0" fontId="79" fillId="35" borderId="10" xfId="0" applyNumberFormat="1" applyFont="1" applyFill="1" applyBorder="1" applyAlignment="1" applyProtection="1">
      <alignment vertical="center" wrapText="1"/>
      <protection locked="0"/>
    </xf>
    <xf numFmtId="0" fontId="66" fillId="35" borderId="10" xfId="0" applyFont="1" applyFill="1" applyBorder="1" applyAlignment="1" applyProtection="1">
      <alignment horizontal="justify" vertical="center" wrapText="1"/>
      <protection locked="0"/>
    </xf>
    <xf numFmtId="0" fontId="66" fillId="35" borderId="10" xfId="0" applyFont="1" applyFill="1" applyBorder="1" applyAlignment="1" applyProtection="1">
      <alignment horizontal="center" vertical="center"/>
      <protection locked="0"/>
    </xf>
    <xf numFmtId="0" fontId="66" fillId="35" borderId="10" xfId="0" applyFont="1" applyFill="1" applyBorder="1" applyAlignment="1" applyProtection="1">
      <alignment horizontal="center" vertical="center"/>
      <protection locked="0"/>
    </xf>
    <xf numFmtId="0" fontId="66" fillId="35" borderId="10" xfId="0" applyFont="1" applyFill="1" applyBorder="1" applyAlignment="1" applyProtection="1">
      <alignment vertical="center"/>
      <protection locked="0"/>
    </xf>
    <xf numFmtId="0" fontId="66" fillId="35" borderId="10" xfId="0" applyNumberFormat="1" applyFont="1" applyFill="1" applyBorder="1" applyAlignment="1" applyProtection="1">
      <alignment horizontal="center" vertical="center" wrapText="1"/>
      <protection locked="0"/>
    </xf>
    <xf numFmtId="9" fontId="80" fillId="35" borderId="10" xfId="60" applyNumberFormat="1" applyFont="1" applyFill="1" applyBorder="1" applyAlignment="1" applyProtection="1">
      <alignment horizontal="center" vertical="center" wrapText="1"/>
      <protection locked="0"/>
    </xf>
    <xf numFmtId="0" fontId="81" fillId="35" borderId="10" xfId="0" applyFont="1" applyFill="1" applyBorder="1" applyAlignment="1" applyProtection="1">
      <alignment horizontal="justify" vertical="center" wrapText="1"/>
      <protection locked="0"/>
    </xf>
    <xf numFmtId="0" fontId="15" fillId="33" borderId="16" xfId="0" applyFont="1" applyFill="1" applyBorder="1" applyAlignment="1" applyProtection="1">
      <alignment horizontal="center" vertical="center" wrapText="1"/>
      <protection locked="0"/>
    </xf>
    <xf numFmtId="0" fontId="15" fillId="33" borderId="17" xfId="0" applyFont="1" applyFill="1" applyBorder="1" applyAlignment="1" applyProtection="1">
      <alignment horizontal="center" vertical="center" wrapText="1"/>
      <protection locked="0"/>
    </xf>
    <xf numFmtId="0" fontId="15" fillId="33" borderId="18" xfId="0" applyFont="1" applyFill="1" applyBorder="1" applyAlignment="1" applyProtection="1">
      <alignment horizontal="center" vertical="center" wrapText="1"/>
      <protection locked="0"/>
    </xf>
    <xf numFmtId="0" fontId="5" fillId="33" borderId="11" xfId="0" applyFont="1" applyFill="1" applyBorder="1" applyAlignment="1" applyProtection="1">
      <alignment horizontal="center" vertical="center" wrapText="1"/>
      <protection locked="0"/>
    </xf>
    <xf numFmtId="0" fontId="5" fillId="33" borderId="19" xfId="0" applyFont="1" applyFill="1" applyBorder="1" applyAlignment="1" applyProtection="1">
      <alignment horizontal="center" vertical="center"/>
      <protection locked="0"/>
    </xf>
    <xf numFmtId="0" fontId="5" fillId="33" borderId="15" xfId="0" applyFont="1" applyFill="1" applyBorder="1" applyAlignment="1" applyProtection="1">
      <alignment horizontal="center" vertical="center"/>
      <protection locked="0"/>
    </xf>
    <xf numFmtId="0" fontId="82" fillId="0" borderId="0" xfId="0" applyFont="1" applyAlignment="1" applyProtection="1">
      <alignment horizontal="left" vertical="center"/>
      <protection locked="0"/>
    </xf>
    <xf numFmtId="0" fontId="3" fillId="33" borderId="20" xfId="0" applyFont="1" applyFill="1" applyBorder="1" applyAlignment="1" applyProtection="1">
      <alignment horizontal="center" vertical="center" wrapText="1"/>
      <protection locked="0"/>
    </xf>
    <xf numFmtId="0" fontId="3" fillId="33" borderId="21" xfId="0" applyFont="1" applyFill="1" applyBorder="1" applyAlignment="1" applyProtection="1">
      <alignment horizontal="center" vertical="center" wrapText="1"/>
      <protection locked="0"/>
    </xf>
    <xf numFmtId="0" fontId="3" fillId="33" borderId="22"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0" fontId="12" fillId="33" borderId="13" xfId="0" applyFont="1" applyFill="1" applyBorder="1" applyAlignment="1" applyProtection="1">
      <alignment horizontal="center" vertical="center" wrapText="1"/>
      <protection locked="0"/>
    </xf>
    <xf numFmtId="0" fontId="12" fillId="33" borderId="23" xfId="0" applyFont="1" applyFill="1" applyBorder="1" applyAlignment="1" applyProtection="1">
      <alignment horizontal="center" vertical="center" wrapText="1"/>
      <protection locked="0"/>
    </xf>
    <xf numFmtId="0" fontId="14" fillId="0" borderId="0" xfId="0" applyFont="1" applyAlignment="1" applyProtection="1">
      <alignment horizontal="left" vertical="center"/>
      <protection locked="0"/>
    </xf>
    <xf numFmtId="0" fontId="16" fillId="33" borderId="12" xfId="0" applyFont="1" applyFill="1" applyBorder="1" applyAlignment="1" applyProtection="1">
      <alignment horizontal="center" vertical="center" wrapText="1"/>
      <protection locked="0"/>
    </xf>
    <xf numFmtId="0" fontId="16" fillId="33" borderId="14" xfId="0" applyFont="1" applyFill="1" applyBorder="1" applyAlignment="1" applyProtection="1">
      <alignment horizontal="center" vertical="center" wrapText="1"/>
      <protection locked="0"/>
    </xf>
    <xf numFmtId="0" fontId="17" fillId="33" borderId="24" xfId="0" applyFont="1" applyFill="1" applyBorder="1" applyAlignment="1" applyProtection="1">
      <alignment horizontal="center" vertical="center" wrapText="1"/>
      <protection locked="0"/>
    </xf>
    <xf numFmtId="0" fontId="17" fillId="33" borderId="25" xfId="0" applyFont="1" applyFill="1" applyBorder="1" applyAlignment="1" applyProtection="1">
      <alignment horizontal="center" vertical="center" wrapText="1"/>
      <protection locked="0"/>
    </xf>
    <xf numFmtId="0" fontId="5" fillId="33" borderId="26" xfId="0" applyFont="1" applyFill="1" applyBorder="1" applyAlignment="1" applyProtection="1">
      <alignment horizontal="center" vertical="center"/>
      <protection locked="0"/>
    </xf>
    <xf numFmtId="0" fontId="3" fillId="33" borderId="27" xfId="0" applyFont="1" applyFill="1" applyBorder="1" applyAlignment="1" applyProtection="1">
      <alignment horizontal="center" vertical="center" wrapText="1"/>
      <protection/>
    </xf>
    <xf numFmtId="0" fontId="3" fillId="33" borderId="15" xfId="0" applyFont="1" applyFill="1" applyBorder="1" applyAlignment="1" applyProtection="1">
      <alignment horizontal="center" vertical="center" wrapText="1"/>
      <protection/>
    </xf>
    <xf numFmtId="0" fontId="15" fillId="33" borderId="28" xfId="0" applyFont="1" applyFill="1" applyBorder="1" applyAlignment="1" applyProtection="1">
      <alignment horizontal="center" vertical="center" wrapText="1"/>
      <protection/>
    </xf>
    <xf numFmtId="0" fontId="15" fillId="33" borderId="29" xfId="0" applyFont="1" applyFill="1" applyBorder="1" applyAlignment="1" applyProtection="1">
      <alignment horizontal="center" vertical="center" wrapText="1"/>
      <protection/>
    </xf>
    <xf numFmtId="0" fontId="15" fillId="33" borderId="30" xfId="0" applyFont="1" applyFill="1" applyBorder="1" applyAlignment="1" applyProtection="1">
      <alignment horizontal="center" vertical="center" wrapText="1"/>
      <protection/>
    </xf>
    <xf numFmtId="0" fontId="30" fillId="33" borderId="11" xfId="0" applyFont="1" applyFill="1" applyBorder="1" applyAlignment="1" applyProtection="1">
      <alignment horizontal="center" vertical="center" wrapText="1"/>
      <protection locked="0"/>
    </xf>
    <xf numFmtId="0" fontId="30" fillId="33" borderId="13" xfId="0" applyFont="1" applyFill="1" applyBorder="1" applyAlignment="1" applyProtection="1">
      <alignment horizontal="center" vertical="center" wrapText="1"/>
      <protection locked="0"/>
    </xf>
    <xf numFmtId="0" fontId="12" fillId="33" borderId="13" xfId="0" applyFont="1" applyFill="1" applyBorder="1" applyAlignment="1" applyProtection="1">
      <alignment horizontal="center" vertical="center" wrapText="1"/>
      <protection/>
    </xf>
    <xf numFmtId="0" fontId="12" fillId="33" borderId="23" xfId="0" applyFont="1" applyFill="1" applyBorder="1" applyAlignment="1" applyProtection="1">
      <alignment horizontal="center" vertical="center" wrapText="1"/>
      <protection/>
    </xf>
    <xf numFmtId="0" fontId="3" fillId="33" borderId="19" xfId="0" applyFont="1" applyFill="1" applyBorder="1" applyAlignment="1" applyProtection="1">
      <alignment horizontal="center" vertical="center" wrapText="1"/>
      <protection/>
    </xf>
    <xf numFmtId="0" fontId="3" fillId="33" borderId="22" xfId="0" applyFont="1" applyFill="1" applyBorder="1" applyAlignment="1" applyProtection="1">
      <alignment horizontal="center" vertical="center" wrapText="1"/>
      <protection/>
    </xf>
    <xf numFmtId="0" fontId="3" fillId="33" borderId="20" xfId="0" applyFont="1" applyFill="1" applyBorder="1" applyAlignment="1" applyProtection="1">
      <alignment horizontal="center" vertical="center" wrapText="1"/>
      <protection/>
    </xf>
    <xf numFmtId="0" fontId="3" fillId="33" borderId="21" xfId="0" applyFont="1" applyFill="1" applyBorder="1" applyAlignment="1" applyProtection="1">
      <alignment horizontal="center" vertical="center" wrapText="1"/>
      <protection/>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3" xfId="51"/>
    <cellStyle name="Millares 5" xfId="52"/>
    <cellStyle name="Currency" xfId="53"/>
    <cellStyle name="Currency [0]" xfId="54"/>
    <cellStyle name="Neutral" xfId="55"/>
    <cellStyle name="Normal 2" xfId="56"/>
    <cellStyle name="Normal_Actividades" xfId="57"/>
    <cellStyle name="Notas" xfId="58"/>
    <cellStyle name="Percent" xfId="59"/>
    <cellStyle name="Porcentual 2" xfId="60"/>
    <cellStyle name="Porcentual 3" xfId="61"/>
    <cellStyle name="Porcentual 4" xfId="62"/>
    <cellStyle name="Porcentual 5" xfId="63"/>
    <cellStyle name="Salida" xfId="64"/>
    <cellStyle name="Texto de advertencia" xfId="65"/>
    <cellStyle name="Texto explicativo" xfId="66"/>
    <cellStyle name="Título" xfId="67"/>
    <cellStyle name="Título 1" xfId="68"/>
    <cellStyle name="Título 2" xfId="69"/>
    <cellStyle name="Título 3" xfId="70"/>
    <cellStyle name="Total" xfId="71"/>
  </cellStyles>
  <dxfs count="3">
    <dxf>
      <font>
        <color indexed="9"/>
      </font>
      <fill>
        <patternFill>
          <bgColor indexed="10"/>
        </patternFill>
      </fill>
    </dxf>
    <dxf>
      <font>
        <color indexed="9"/>
      </font>
      <fill>
        <patternFill>
          <bgColor indexed="10"/>
        </patternFill>
      </fill>
    </dxf>
    <dxf>
      <font>
        <color rgb="FFFFFFFF"/>
      </font>
      <fill>
        <patternFill>
          <bgColor rgb="FFDD080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1:AM20"/>
  <sheetViews>
    <sheetView showGridLines="0" zoomScale="70" zoomScaleNormal="70" zoomScalePageLayoutView="0" workbookViewId="0" topLeftCell="M7">
      <selection activeCell="W7" sqref="W7"/>
    </sheetView>
  </sheetViews>
  <sheetFormatPr defaultColWidth="11.421875" defaultRowHeight="15"/>
  <cols>
    <col min="1" max="1" width="11.421875" style="67" hidden="1" customWidth="1"/>
    <col min="2" max="2" width="16.8515625" style="69" customWidth="1"/>
    <col min="3" max="3" width="16.8515625" style="70" customWidth="1"/>
    <col min="4" max="4" width="16.8515625" style="69" customWidth="1"/>
    <col min="5" max="5" width="29.140625" style="70" customWidth="1"/>
    <col min="6" max="6" width="6.421875" style="69" customWidth="1"/>
    <col min="7" max="7" width="23.421875" style="71" customWidth="1"/>
    <col min="8" max="8" width="6.421875" style="69" customWidth="1"/>
    <col min="9" max="9" width="19.00390625" style="70" customWidth="1"/>
    <col min="10" max="10" width="6.421875" style="69" customWidth="1"/>
    <col min="11" max="11" width="13.421875" style="72" customWidth="1"/>
    <col min="12" max="12" width="10.28125" style="69" customWidth="1"/>
    <col min="13" max="13" width="21.00390625" style="72" customWidth="1"/>
    <col min="14" max="14" width="9.140625" style="73" customWidth="1"/>
    <col min="15" max="15" width="36.140625" style="72" customWidth="1"/>
    <col min="16" max="16" width="6.28125" style="73" customWidth="1"/>
    <col min="17" max="18" width="5.421875" style="73" customWidth="1"/>
    <col min="19" max="19" width="20.140625" style="76" customWidth="1"/>
    <col min="20" max="20" width="26.8515625" style="76" customWidth="1"/>
    <col min="21" max="21" width="11.7109375" style="73" customWidth="1"/>
    <col min="22" max="22" width="13.7109375" style="73" customWidth="1"/>
    <col min="23" max="23" width="70.140625" style="67" customWidth="1"/>
    <col min="24" max="24" width="58.28125" style="67" customWidth="1"/>
    <col min="25" max="25" width="72.140625" style="67" customWidth="1"/>
    <col min="26" max="26" width="72.57421875" style="67" customWidth="1"/>
    <col min="27" max="27" width="56.7109375" style="67" customWidth="1"/>
    <col min="28" max="30" width="11.421875" style="67" customWidth="1"/>
    <col min="31" max="32" width="14.8515625" style="67" hidden="1" customWidth="1"/>
    <col min="33" max="33" width="14.421875" style="67" hidden="1" customWidth="1"/>
    <col min="34" max="34" width="18.00390625" style="67" hidden="1" customWidth="1"/>
    <col min="35" max="36" width="14.00390625" style="67" hidden="1" customWidth="1"/>
    <col min="37" max="39" width="11.421875" style="77" customWidth="1"/>
    <col min="40" max="57" width="11.421875" style="76" customWidth="1"/>
    <col min="58" max="16384" width="11.421875" style="67" customWidth="1"/>
  </cols>
  <sheetData>
    <row r="1" spans="15:16" ht="15">
      <c r="O1" s="74"/>
      <c r="P1" s="75"/>
    </row>
    <row r="2" spans="1:22" ht="33.75">
      <c r="A2" s="242" t="s">
        <v>132</v>
      </c>
      <c r="B2" s="242"/>
      <c r="C2" s="242"/>
      <c r="D2" s="242"/>
      <c r="E2" s="242"/>
      <c r="F2" s="242"/>
      <c r="G2" s="242"/>
      <c r="H2" s="242"/>
      <c r="I2" s="242"/>
      <c r="J2" s="242"/>
      <c r="K2" s="242"/>
      <c r="L2" s="242"/>
      <c r="M2" s="139"/>
      <c r="N2" s="235" t="s">
        <v>131</v>
      </c>
      <c r="O2" s="235"/>
      <c r="P2" s="235"/>
      <c r="Q2" s="235"/>
      <c r="R2" s="235"/>
      <c r="S2" s="235"/>
      <c r="T2" s="235"/>
      <c r="U2" s="235"/>
      <c r="V2" s="235"/>
    </row>
    <row r="3" spans="15:16" ht="15">
      <c r="O3" s="74"/>
      <c r="P3" s="75"/>
    </row>
    <row r="4" spans="15:16" ht="15">
      <c r="O4" s="74"/>
      <c r="P4" s="75"/>
    </row>
    <row r="5" spans="1:36" ht="80.25" customHeight="1">
      <c r="A5" s="243" t="s">
        <v>25</v>
      </c>
      <c r="B5" s="245" t="s">
        <v>34</v>
      </c>
      <c r="C5" s="246"/>
      <c r="D5" s="229" t="s">
        <v>33</v>
      </c>
      <c r="E5" s="230"/>
      <c r="F5" s="231" t="s">
        <v>26</v>
      </c>
      <c r="G5" s="230"/>
      <c r="H5" s="231" t="s">
        <v>32</v>
      </c>
      <c r="I5" s="230"/>
      <c r="J5" s="231" t="s">
        <v>27</v>
      </c>
      <c r="K5" s="230"/>
      <c r="L5" s="231" t="s">
        <v>36</v>
      </c>
      <c r="M5" s="230"/>
      <c r="N5" s="236" t="s">
        <v>23</v>
      </c>
      <c r="O5" s="237"/>
      <c r="P5" s="238" t="s">
        <v>19</v>
      </c>
      <c r="Q5" s="238"/>
      <c r="R5" s="239"/>
      <c r="S5" s="240" t="s">
        <v>20</v>
      </c>
      <c r="T5" s="240" t="s">
        <v>21</v>
      </c>
      <c r="U5" s="233" t="s">
        <v>0</v>
      </c>
      <c r="V5" s="234"/>
      <c r="W5" s="232" t="s">
        <v>12</v>
      </c>
      <c r="X5" s="232" t="s">
        <v>13</v>
      </c>
      <c r="Y5" s="232" t="s">
        <v>14</v>
      </c>
      <c r="Z5" s="232" t="s">
        <v>24</v>
      </c>
      <c r="AA5" s="232" t="s">
        <v>11</v>
      </c>
      <c r="AE5" s="247" t="s">
        <v>3</v>
      </c>
      <c r="AF5" s="247"/>
      <c r="AG5" s="247" t="s">
        <v>4</v>
      </c>
      <c r="AH5" s="247"/>
      <c r="AI5" s="247" t="s">
        <v>5</v>
      </c>
      <c r="AJ5" s="247"/>
    </row>
    <row r="6" spans="1:36" ht="30" customHeight="1">
      <c r="A6" s="244"/>
      <c r="B6" s="161" t="s">
        <v>30</v>
      </c>
      <c r="C6" s="161" t="s">
        <v>31</v>
      </c>
      <c r="D6" s="161" t="s">
        <v>30</v>
      </c>
      <c r="E6" s="161" t="s">
        <v>31</v>
      </c>
      <c r="F6" s="161" t="s">
        <v>30</v>
      </c>
      <c r="G6" s="162" t="s">
        <v>31</v>
      </c>
      <c r="H6" s="161" t="s">
        <v>30</v>
      </c>
      <c r="I6" s="161" t="s">
        <v>31</v>
      </c>
      <c r="J6" s="161" t="s">
        <v>30</v>
      </c>
      <c r="K6" s="162" t="s">
        <v>31</v>
      </c>
      <c r="L6" s="161" t="s">
        <v>30</v>
      </c>
      <c r="M6" s="162" t="s">
        <v>31</v>
      </c>
      <c r="N6" s="163" t="s">
        <v>28</v>
      </c>
      <c r="O6" s="164" t="s">
        <v>29</v>
      </c>
      <c r="P6" s="165" t="s">
        <v>16</v>
      </c>
      <c r="Q6" s="166" t="s">
        <v>17</v>
      </c>
      <c r="R6" s="166" t="s">
        <v>18</v>
      </c>
      <c r="S6" s="241"/>
      <c r="T6" s="241"/>
      <c r="U6" s="68" t="s">
        <v>1</v>
      </c>
      <c r="V6" s="68" t="s">
        <v>2</v>
      </c>
      <c r="W6" s="232"/>
      <c r="X6" s="232"/>
      <c r="Y6" s="232"/>
      <c r="Z6" s="232"/>
      <c r="AA6" s="232"/>
      <c r="AE6" s="78" t="s">
        <v>6</v>
      </c>
      <c r="AF6" s="78" t="s">
        <v>7</v>
      </c>
      <c r="AG6" s="78" t="s">
        <v>8</v>
      </c>
      <c r="AH6" s="78" t="s">
        <v>9</v>
      </c>
      <c r="AI6" s="78" t="s">
        <v>1</v>
      </c>
      <c r="AJ6" s="78" t="s">
        <v>9</v>
      </c>
    </row>
    <row r="7" spans="1:39" s="80" customFormat="1" ht="142.5" customHeight="1">
      <c r="A7" s="167"/>
      <c r="B7" s="88">
        <v>1</v>
      </c>
      <c r="C7" s="79" t="s">
        <v>37</v>
      </c>
      <c r="D7" s="88">
        <v>5</v>
      </c>
      <c r="E7" s="79" t="s">
        <v>38</v>
      </c>
      <c r="F7" s="88">
        <v>1</v>
      </c>
      <c r="G7" s="79" t="s">
        <v>39</v>
      </c>
      <c r="H7" s="88">
        <v>1</v>
      </c>
      <c r="I7" s="79" t="s">
        <v>40</v>
      </c>
      <c r="J7" s="88">
        <v>881</v>
      </c>
      <c r="K7" s="79" t="s">
        <v>41</v>
      </c>
      <c r="L7" s="177">
        <v>4</v>
      </c>
      <c r="M7" s="168" t="s">
        <v>42</v>
      </c>
      <c r="N7" s="88">
        <v>1</v>
      </c>
      <c r="O7" s="79" t="s">
        <v>69</v>
      </c>
      <c r="P7" s="169" t="s">
        <v>63</v>
      </c>
      <c r="Q7" s="169"/>
      <c r="R7" s="169"/>
      <c r="S7" s="170" t="s">
        <v>79</v>
      </c>
      <c r="T7" s="171" t="s">
        <v>80</v>
      </c>
      <c r="U7" s="109">
        <v>0.65</v>
      </c>
      <c r="V7" s="44">
        <v>0.56</v>
      </c>
      <c r="W7" s="79" t="s">
        <v>151</v>
      </c>
      <c r="X7" s="79" t="s">
        <v>152</v>
      </c>
      <c r="Y7" s="79" t="s">
        <v>153</v>
      </c>
      <c r="Z7" s="79"/>
      <c r="AA7" s="12"/>
      <c r="AE7" s="81"/>
      <c r="AF7" s="81"/>
      <c r="AG7" s="81"/>
      <c r="AH7" s="81"/>
      <c r="AI7" s="81"/>
      <c r="AJ7" s="81"/>
      <c r="AK7" s="82"/>
      <c r="AL7" s="82"/>
      <c r="AM7" s="82"/>
    </row>
    <row r="8" spans="1:39" ht="192.75" customHeight="1">
      <c r="A8" s="172"/>
      <c r="B8" s="88">
        <v>1</v>
      </c>
      <c r="C8" s="79" t="s">
        <v>37</v>
      </c>
      <c r="D8" s="88">
        <v>5</v>
      </c>
      <c r="E8" s="79" t="s">
        <v>38</v>
      </c>
      <c r="F8" s="88">
        <v>1</v>
      </c>
      <c r="G8" s="79" t="s">
        <v>39</v>
      </c>
      <c r="H8" s="88">
        <v>1</v>
      </c>
      <c r="I8" s="79" t="s">
        <v>40</v>
      </c>
      <c r="J8" s="88">
        <v>881</v>
      </c>
      <c r="K8" s="79" t="s">
        <v>41</v>
      </c>
      <c r="L8" s="178">
        <v>4</v>
      </c>
      <c r="M8" s="79" t="s">
        <v>42</v>
      </c>
      <c r="N8" s="88">
        <v>2</v>
      </c>
      <c r="O8" s="79" t="s">
        <v>70</v>
      </c>
      <c r="P8" s="169" t="s">
        <v>63</v>
      </c>
      <c r="Q8" s="169"/>
      <c r="R8" s="169"/>
      <c r="S8" s="83" t="s">
        <v>81</v>
      </c>
      <c r="T8" s="171" t="s">
        <v>82</v>
      </c>
      <c r="U8" s="173">
        <v>19</v>
      </c>
      <c r="V8" s="43">
        <v>4</v>
      </c>
      <c r="W8" s="79" t="s">
        <v>154</v>
      </c>
      <c r="X8" s="79" t="s">
        <v>155</v>
      </c>
      <c r="Y8" s="79" t="s">
        <v>156</v>
      </c>
      <c r="Z8" s="79"/>
      <c r="AA8" s="41"/>
      <c r="AB8" s="76"/>
      <c r="AC8" s="76"/>
      <c r="AD8" s="76"/>
      <c r="AE8" s="76"/>
      <c r="AK8" s="84"/>
      <c r="AL8" s="84"/>
      <c r="AM8" s="84"/>
    </row>
    <row r="9" spans="2:27" ht="162" customHeight="1">
      <c r="B9" s="88">
        <v>1</v>
      </c>
      <c r="C9" s="79" t="s">
        <v>37</v>
      </c>
      <c r="D9" s="88">
        <v>5</v>
      </c>
      <c r="E9" s="79" t="s">
        <v>38</v>
      </c>
      <c r="F9" s="88">
        <v>1</v>
      </c>
      <c r="G9" s="79" t="s">
        <v>39</v>
      </c>
      <c r="H9" s="88">
        <v>1</v>
      </c>
      <c r="I9" s="79" t="s">
        <v>40</v>
      </c>
      <c r="J9" s="88">
        <v>881</v>
      </c>
      <c r="K9" s="79" t="s">
        <v>41</v>
      </c>
      <c r="L9" s="178">
        <v>4</v>
      </c>
      <c r="M9" s="79" t="s">
        <v>42</v>
      </c>
      <c r="N9" s="88">
        <v>3</v>
      </c>
      <c r="O9" s="79" t="s">
        <v>43</v>
      </c>
      <c r="P9" s="169"/>
      <c r="Q9" s="169" t="s">
        <v>63</v>
      </c>
      <c r="R9" s="169"/>
      <c r="S9" s="108" t="s">
        <v>137</v>
      </c>
      <c r="T9" s="83" t="s">
        <v>59</v>
      </c>
      <c r="U9" s="109">
        <v>0.9</v>
      </c>
      <c r="V9" s="45">
        <v>0.83</v>
      </c>
      <c r="W9" s="79" t="s">
        <v>157</v>
      </c>
      <c r="X9" s="79" t="s">
        <v>158</v>
      </c>
      <c r="Y9" s="79" t="s">
        <v>159</v>
      </c>
      <c r="Z9" s="79"/>
      <c r="AA9" s="42"/>
    </row>
    <row r="10" spans="2:27" ht="165.75" customHeight="1">
      <c r="B10" s="88">
        <v>1</v>
      </c>
      <c r="C10" s="79" t="s">
        <v>37</v>
      </c>
      <c r="D10" s="88">
        <v>5</v>
      </c>
      <c r="E10" s="79" t="s">
        <v>38</v>
      </c>
      <c r="F10" s="88">
        <v>2</v>
      </c>
      <c r="G10" s="79" t="s">
        <v>72</v>
      </c>
      <c r="H10" s="88">
        <v>1</v>
      </c>
      <c r="I10" s="79" t="s">
        <v>40</v>
      </c>
      <c r="J10" s="88">
        <v>881</v>
      </c>
      <c r="K10" s="79" t="s">
        <v>41</v>
      </c>
      <c r="L10" s="178">
        <v>4</v>
      </c>
      <c r="M10" s="79" t="s">
        <v>42</v>
      </c>
      <c r="N10" s="88">
        <v>4</v>
      </c>
      <c r="O10" s="79" t="s">
        <v>73</v>
      </c>
      <c r="P10" s="169"/>
      <c r="Q10" s="169" t="s">
        <v>63</v>
      </c>
      <c r="R10" s="169"/>
      <c r="S10" s="108" t="s">
        <v>137</v>
      </c>
      <c r="T10" s="171" t="s">
        <v>83</v>
      </c>
      <c r="U10" s="109">
        <v>0.95</v>
      </c>
      <c r="V10" s="45">
        <v>0.95</v>
      </c>
      <c r="W10" s="79" t="s">
        <v>160</v>
      </c>
      <c r="X10" s="79" t="s">
        <v>161</v>
      </c>
      <c r="Y10" s="79"/>
      <c r="Z10" s="79"/>
      <c r="AA10" s="143"/>
    </row>
    <row r="11" spans="2:27" ht="182.25" customHeight="1">
      <c r="B11" s="88">
        <v>1</v>
      </c>
      <c r="C11" s="79" t="s">
        <v>37</v>
      </c>
      <c r="D11" s="88">
        <v>5</v>
      </c>
      <c r="E11" s="79" t="s">
        <v>38</v>
      </c>
      <c r="F11" s="88">
        <v>2</v>
      </c>
      <c r="G11" s="79" t="s">
        <v>72</v>
      </c>
      <c r="H11" s="88">
        <v>1</v>
      </c>
      <c r="I11" s="79" t="s">
        <v>40</v>
      </c>
      <c r="J11" s="88">
        <v>881</v>
      </c>
      <c r="K11" s="79" t="s">
        <v>41</v>
      </c>
      <c r="L11" s="178">
        <v>4</v>
      </c>
      <c r="M11" s="79" t="s">
        <v>42</v>
      </c>
      <c r="N11" s="88">
        <v>5</v>
      </c>
      <c r="O11" s="79" t="s">
        <v>74</v>
      </c>
      <c r="P11" s="169" t="s">
        <v>63</v>
      </c>
      <c r="Q11" s="169"/>
      <c r="R11" s="169"/>
      <c r="S11" s="83" t="s">
        <v>84</v>
      </c>
      <c r="T11" s="171" t="s">
        <v>85</v>
      </c>
      <c r="U11" s="109">
        <v>0.75</v>
      </c>
      <c r="V11" s="45">
        <v>0.4</v>
      </c>
      <c r="W11" s="79" t="s">
        <v>162</v>
      </c>
      <c r="X11" s="79" t="s">
        <v>163</v>
      </c>
      <c r="Y11" s="79" t="s">
        <v>164</v>
      </c>
      <c r="Z11" s="79" t="s">
        <v>165</v>
      </c>
      <c r="AA11" s="42"/>
    </row>
    <row r="12" spans="2:27" ht="144.75" customHeight="1">
      <c r="B12" s="88">
        <v>1</v>
      </c>
      <c r="C12" s="79" t="s">
        <v>37</v>
      </c>
      <c r="D12" s="88">
        <v>5</v>
      </c>
      <c r="E12" s="79" t="s">
        <v>38</v>
      </c>
      <c r="F12" s="174">
        <v>2</v>
      </c>
      <c r="G12" s="79" t="s">
        <v>72</v>
      </c>
      <c r="H12" s="88">
        <v>1</v>
      </c>
      <c r="I12" s="79" t="s">
        <v>40</v>
      </c>
      <c r="J12" s="88">
        <v>881</v>
      </c>
      <c r="K12" s="79" t="s">
        <v>41</v>
      </c>
      <c r="L12" s="178">
        <v>4</v>
      </c>
      <c r="M12" s="79" t="s">
        <v>42</v>
      </c>
      <c r="N12" s="174">
        <v>6</v>
      </c>
      <c r="O12" s="79" t="s">
        <v>75</v>
      </c>
      <c r="P12" s="169" t="s">
        <v>63</v>
      </c>
      <c r="Q12" s="169"/>
      <c r="R12" s="169"/>
      <c r="S12" s="175" t="s">
        <v>86</v>
      </c>
      <c r="T12" s="171" t="s">
        <v>87</v>
      </c>
      <c r="U12" s="176">
        <v>11384</v>
      </c>
      <c r="V12" s="46">
        <v>2826</v>
      </c>
      <c r="W12" s="79" t="s">
        <v>166</v>
      </c>
      <c r="X12" s="79" t="s">
        <v>167</v>
      </c>
      <c r="Y12" s="79" t="s">
        <v>168</v>
      </c>
      <c r="Z12" s="79"/>
      <c r="AA12" s="42"/>
    </row>
    <row r="13" spans="2:27" ht="162.75" customHeight="1">
      <c r="B13" s="88">
        <v>1</v>
      </c>
      <c r="C13" s="79" t="s">
        <v>37</v>
      </c>
      <c r="D13" s="88">
        <v>5</v>
      </c>
      <c r="E13" s="79" t="s">
        <v>38</v>
      </c>
      <c r="F13" s="174">
        <v>2</v>
      </c>
      <c r="G13" s="79" t="s">
        <v>72</v>
      </c>
      <c r="H13" s="88">
        <v>1</v>
      </c>
      <c r="I13" s="79" t="s">
        <v>40</v>
      </c>
      <c r="J13" s="79">
        <v>881</v>
      </c>
      <c r="K13" s="79" t="s">
        <v>41</v>
      </c>
      <c r="L13" s="178">
        <v>4</v>
      </c>
      <c r="M13" s="79" t="s">
        <v>42</v>
      </c>
      <c r="N13" s="174">
        <v>7</v>
      </c>
      <c r="O13" s="79" t="s">
        <v>76</v>
      </c>
      <c r="P13" s="169" t="s">
        <v>63</v>
      </c>
      <c r="Q13" s="169"/>
      <c r="R13" s="169"/>
      <c r="S13" s="170" t="s">
        <v>88</v>
      </c>
      <c r="T13" s="171" t="s">
        <v>89</v>
      </c>
      <c r="U13" s="109">
        <v>0.95</v>
      </c>
      <c r="V13" s="45">
        <v>0.87</v>
      </c>
      <c r="W13" s="79" t="s">
        <v>169</v>
      </c>
      <c r="X13" s="79" t="s">
        <v>170</v>
      </c>
      <c r="Y13" s="79" t="s">
        <v>171</v>
      </c>
      <c r="Z13" s="79"/>
      <c r="AA13" s="144"/>
    </row>
    <row r="14" spans="2:27" ht="12.75" customHeight="1">
      <c r="B14" s="141"/>
      <c r="C14" s="142"/>
      <c r="D14" s="141"/>
      <c r="E14" s="142"/>
      <c r="F14" s="145"/>
      <c r="G14" s="142"/>
      <c r="H14" s="141"/>
      <c r="I14" s="142"/>
      <c r="J14" s="141"/>
      <c r="K14" s="142"/>
      <c r="L14" s="47"/>
      <c r="M14" s="142"/>
      <c r="N14" s="145"/>
      <c r="O14" s="142"/>
      <c r="P14" s="140"/>
      <c r="Q14" s="140"/>
      <c r="R14" s="140"/>
      <c r="S14" s="85"/>
      <c r="T14" s="86"/>
      <c r="U14" s="87"/>
      <c r="V14" s="47"/>
      <c r="W14" s="28"/>
      <c r="X14" s="28"/>
      <c r="Y14" s="28"/>
      <c r="Z14" s="28"/>
      <c r="AA14" s="28"/>
    </row>
    <row r="15" spans="2:27" ht="250.5" customHeight="1" hidden="1">
      <c r="B15" s="15">
        <v>1</v>
      </c>
      <c r="C15" s="137" t="s">
        <v>44</v>
      </c>
      <c r="D15" s="135">
        <v>8</v>
      </c>
      <c r="E15" s="136" t="s">
        <v>45</v>
      </c>
      <c r="F15" s="135">
        <v>3</v>
      </c>
      <c r="G15" s="137" t="s">
        <v>46</v>
      </c>
      <c r="H15" s="135">
        <v>4</v>
      </c>
      <c r="I15" s="153" t="s">
        <v>47</v>
      </c>
      <c r="J15" s="153">
        <v>887</v>
      </c>
      <c r="K15" s="153" t="s">
        <v>48</v>
      </c>
      <c r="L15" s="147">
        <v>7</v>
      </c>
      <c r="M15" s="48" t="s">
        <v>49</v>
      </c>
      <c r="N15" s="135">
        <v>7</v>
      </c>
      <c r="O15" s="153" t="s">
        <v>50</v>
      </c>
      <c r="P15" s="154"/>
      <c r="Q15" s="155" t="s">
        <v>63</v>
      </c>
      <c r="R15" s="154"/>
      <c r="S15" s="156" t="s">
        <v>60</v>
      </c>
      <c r="T15" s="156" t="s">
        <v>61</v>
      </c>
      <c r="U15" s="146">
        <v>0.9</v>
      </c>
      <c r="V15" s="50"/>
      <c r="W15" s="79"/>
      <c r="X15" s="79"/>
      <c r="Y15" s="79"/>
      <c r="Z15" s="79"/>
      <c r="AA15" s="79"/>
    </row>
    <row r="16" spans="2:27" ht="15.75" customHeight="1" hidden="1">
      <c r="B16" s="103"/>
      <c r="C16" s="96"/>
      <c r="D16" s="103"/>
      <c r="E16" s="96"/>
      <c r="F16" s="125"/>
      <c r="G16" s="96"/>
      <c r="H16" s="103"/>
      <c r="I16" s="96"/>
      <c r="J16" s="103"/>
      <c r="K16" s="96"/>
      <c r="L16" s="152"/>
      <c r="M16" s="96"/>
      <c r="N16" s="125"/>
      <c r="O16" s="96"/>
      <c r="P16" s="148"/>
      <c r="Q16" s="148"/>
      <c r="R16" s="148"/>
      <c r="S16" s="149"/>
      <c r="T16" s="150"/>
      <c r="U16" s="151"/>
      <c r="V16" s="47"/>
      <c r="W16" s="28"/>
      <c r="X16" s="28"/>
      <c r="Y16" s="28"/>
      <c r="Z16" s="28"/>
      <c r="AA16" s="28"/>
    </row>
    <row r="17" spans="2:27" ht="159.75" customHeight="1" hidden="1">
      <c r="B17" s="15">
        <v>1</v>
      </c>
      <c r="C17" s="7" t="s">
        <v>77</v>
      </c>
      <c r="D17" s="6">
        <v>7</v>
      </c>
      <c r="E17" s="7" t="s">
        <v>78</v>
      </c>
      <c r="F17" s="6">
        <v>3</v>
      </c>
      <c r="G17" s="7" t="s">
        <v>51</v>
      </c>
      <c r="H17" s="8">
        <v>30</v>
      </c>
      <c r="I17" s="6" t="s">
        <v>52</v>
      </c>
      <c r="J17" s="15">
        <v>886</v>
      </c>
      <c r="K17" s="6" t="s">
        <v>53</v>
      </c>
      <c r="L17" s="157">
        <v>7</v>
      </c>
      <c r="M17" s="191" t="s">
        <v>49</v>
      </c>
      <c r="N17" s="135">
        <v>3</v>
      </c>
      <c r="O17" s="11" t="s">
        <v>54</v>
      </c>
      <c r="P17" s="158"/>
      <c r="Q17" s="159" t="s">
        <v>129</v>
      </c>
      <c r="R17" s="158"/>
      <c r="S17" s="8">
        <v>0</v>
      </c>
      <c r="T17" s="7" t="s">
        <v>138</v>
      </c>
      <c r="U17" s="160">
        <v>1</v>
      </c>
      <c r="V17" s="45"/>
      <c r="W17" s="79"/>
      <c r="X17" s="79"/>
      <c r="Y17" s="79"/>
      <c r="Z17" s="79"/>
      <c r="AA17" s="79"/>
    </row>
    <row r="18" spans="2:27" ht="15.75" customHeight="1" hidden="1">
      <c r="B18" s="141"/>
      <c r="C18" s="142"/>
      <c r="D18" s="141"/>
      <c r="E18" s="142"/>
      <c r="F18" s="145"/>
      <c r="G18" s="142"/>
      <c r="H18" s="141"/>
      <c r="I18" s="142"/>
      <c r="J18" s="141"/>
      <c r="K18" s="142"/>
      <c r="L18" s="47"/>
      <c r="M18" s="142"/>
      <c r="N18" s="145"/>
      <c r="O18" s="142"/>
      <c r="P18" s="140"/>
      <c r="Q18" s="140"/>
      <c r="R18" s="140"/>
      <c r="S18" s="85"/>
      <c r="T18" s="86"/>
      <c r="U18" s="87"/>
      <c r="V18" s="47"/>
      <c r="W18" s="28"/>
      <c r="X18" s="28"/>
      <c r="Y18" s="28"/>
      <c r="Z18" s="28"/>
      <c r="AA18" s="28"/>
    </row>
    <row r="19" spans="2:33" ht="153" hidden="1">
      <c r="B19" s="179" t="s">
        <v>139</v>
      </c>
      <c r="C19" s="180" t="s">
        <v>77</v>
      </c>
      <c r="D19" s="181">
        <v>8</v>
      </c>
      <c r="E19" s="182" t="s">
        <v>55</v>
      </c>
      <c r="F19" s="181">
        <v>8</v>
      </c>
      <c r="G19" s="182" t="s">
        <v>140</v>
      </c>
      <c r="H19" s="183">
        <v>3</v>
      </c>
      <c r="I19" s="182" t="s">
        <v>47</v>
      </c>
      <c r="J19" s="181">
        <v>886</v>
      </c>
      <c r="K19" s="182" t="s">
        <v>53</v>
      </c>
      <c r="L19" s="181">
        <v>7</v>
      </c>
      <c r="M19" s="182" t="s">
        <v>56</v>
      </c>
      <c r="N19" s="181">
        <v>4</v>
      </c>
      <c r="O19" s="182" t="s">
        <v>57</v>
      </c>
      <c r="P19" s="181"/>
      <c r="Q19" s="181" t="s">
        <v>129</v>
      </c>
      <c r="R19" s="181"/>
      <c r="S19" s="181">
        <v>0</v>
      </c>
      <c r="T19" s="182" t="s">
        <v>142</v>
      </c>
      <c r="U19" s="184">
        <v>0.15</v>
      </c>
      <c r="V19" s="185"/>
      <c r="W19" s="190"/>
      <c r="X19" s="190"/>
      <c r="Y19" s="190"/>
      <c r="Z19" s="186"/>
      <c r="AA19" s="61" t="s">
        <v>149</v>
      </c>
      <c r="AE19" s="61"/>
      <c r="AF19" s="186"/>
      <c r="AG19" s="186" t="s">
        <v>143</v>
      </c>
    </row>
    <row r="20" spans="2:33" ht="165.75" hidden="1">
      <c r="B20" s="179" t="s">
        <v>139</v>
      </c>
      <c r="C20" s="180" t="s">
        <v>77</v>
      </c>
      <c r="D20" s="179">
        <v>8</v>
      </c>
      <c r="E20" s="180" t="s">
        <v>55</v>
      </c>
      <c r="F20" s="179">
        <v>8</v>
      </c>
      <c r="G20" s="180" t="s">
        <v>140</v>
      </c>
      <c r="H20" s="179">
        <v>3</v>
      </c>
      <c r="I20" s="180" t="s">
        <v>47</v>
      </c>
      <c r="J20" s="179">
        <v>886</v>
      </c>
      <c r="K20" s="180" t="s">
        <v>53</v>
      </c>
      <c r="L20" s="179">
        <v>7</v>
      </c>
      <c r="M20" s="180" t="s">
        <v>56</v>
      </c>
      <c r="N20" s="179">
        <v>5</v>
      </c>
      <c r="O20" s="180" t="s">
        <v>58</v>
      </c>
      <c r="P20" s="187"/>
      <c r="Q20" s="181" t="s">
        <v>129</v>
      </c>
      <c r="R20" s="188"/>
      <c r="S20" s="181">
        <v>0</v>
      </c>
      <c r="T20" s="180" t="s">
        <v>144</v>
      </c>
      <c r="U20" s="189">
        <v>0.345</v>
      </c>
      <c r="V20" s="185"/>
      <c r="W20" s="190"/>
      <c r="X20" s="190"/>
      <c r="Y20" s="190"/>
      <c r="Z20" s="186"/>
      <c r="AA20" s="61" t="s">
        <v>149</v>
      </c>
      <c r="AE20" s="61"/>
      <c r="AF20" s="186"/>
      <c r="AG20" s="186" t="s">
        <v>143</v>
      </c>
    </row>
  </sheetData>
  <sheetProtection password="ED45" sheet="1" formatRows="0"/>
  <mergeCells count="22">
    <mergeCell ref="AA5:AA6"/>
    <mergeCell ref="X5:X6"/>
    <mergeCell ref="S5:S6"/>
    <mergeCell ref="A2:L2"/>
    <mergeCell ref="A5:A6"/>
    <mergeCell ref="B5:C5"/>
    <mergeCell ref="L5:M5"/>
    <mergeCell ref="AI5:AJ5"/>
    <mergeCell ref="AE5:AF5"/>
    <mergeCell ref="AG5:AH5"/>
    <mergeCell ref="Z5:Z6"/>
    <mergeCell ref="W5:W6"/>
    <mergeCell ref="D5:E5"/>
    <mergeCell ref="F5:G5"/>
    <mergeCell ref="Y5:Y6"/>
    <mergeCell ref="U5:V5"/>
    <mergeCell ref="J5:K5"/>
    <mergeCell ref="N2:V2"/>
    <mergeCell ref="H5:I5"/>
    <mergeCell ref="N5:O5"/>
    <mergeCell ref="P5:R5"/>
    <mergeCell ref="T5:T6"/>
  </mergeCells>
  <conditionalFormatting sqref="W19:X20">
    <cfRule type="cellIs" priority="1" dxfId="2" operator="notEqual" stopIfTrue="1">
      <formula>BC19</formula>
    </cfRule>
  </conditionalFormatting>
  <conditionalFormatting sqref="Y19:Y20">
    <cfRule type="cellIs" priority="2" dxfId="2" operator="notEqual" stopIfTrue="1">
      <formula>BH19</formula>
    </cfRule>
  </conditionalFormatting>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sheetPr>
    <tabColor rgb="FF00B050"/>
  </sheetPr>
  <dimension ref="A1:V43"/>
  <sheetViews>
    <sheetView showGridLines="0" tabSelected="1" zoomScale="70" zoomScaleNormal="70" zoomScalePageLayoutView="0" workbookViewId="0" topLeftCell="O37">
      <selection activeCell="U44" sqref="U44"/>
    </sheetView>
  </sheetViews>
  <sheetFormatPr defaultColWidth="11.421875" defaultRowHeight="15" zeroHeight="1"/>
  <cols>
    <col min="1" max="1" width="9.421875" style="5" customWidth="1"/>
    <col min="2" max="2" width="18.421875" style="3" customWidth="1"/>
    <col min="3" max="3" width="10.140625" style="5" customWidth="1"/>
    <col min="4" max="4" width="24.140625" style="3" customWidth="1"/>
    <col min="5" max="5" width="11.00390625" style="5" customWidth="1"/>
    <col min="6" max="6" width="24.140625" style="3" customWidth="1"/>
    <col min="7" max="7" width="8.7109375" style="5" customWidth="1"/>
    <col min="8" max="8" width="24.140625" style="3" customWidth="1"/>
    <col min="9" max="9" width="10.57421875" style="3" customWidth="1"/>
    <col min="10" max="10" width="24.140625" style="3" customWidth="1"/>
    <col min="11" max="11" width="8.7109375" style="5" customWidth="1"/>
    <col min="12" max="12" width="30.421875" style="3" customWidth="1"/>
    <col min="13" max="13" width="8.7109375" style="5" customWidth="1"/>
    <col min="14" max="14" width="38.00390625" style="3" customWidth="1"/>
    <col min="15" max="17" width="8.7109375" style="5" customWidth="1"/>
    <col min="18" max="18" width="21.421875" style="3" customWidth="1"/>
    <col min="19" max="19" width="14.140625" style="97" customWidth="1"/>
    <col min="20" max="20" width="13.00390625" style="104" customWidth="1"/>
    <col min="21" max="21" width="96.8515625" style="60" customWidth="1"/>
    <col min="22" max="22" width="50.7109375" style="60" customWidth="1"/>
    <col min="23" max="23" width="0" style="3" hidden="1" customWidth="1"/>
    <col min="24" max="16384" width="11.421875" style="3" customWidth="1"/>
  </cols>
  <sheetData>
    <row r="1" spans="14:17" ht="25.5">
      <c r="N1" s="112" t="s">
        <v>15</v>
      </c>
      <c r="O1" s="94"/>
      <c r="P1" s="94"/>
      <c r="Q1" s="94"/>
    </row>
    <row r="2" spans="1:22" ht="107.25" customHeight="1">
      <c r="A2" s="250" t="s">
        <v>33</v>
      </c>
      <c r="B2" s="251"/>
      <c r="C2" s="250" t="s">
        <v>26</v>
      </c>
      <c r="D2" s="251"/>
      <c r="E2" s="252" t="s">
        <v>32</v>
      </c>
      <c r="F2" s="251"/>
      <c r="G2" s="252" t="s">
        <v>27</v>
      </c>
      <c r="H2" s="251"/>
      <c r="I2" s="252" t="s">
        <v>36</v>
      </c>
      <c r="J2" s="251"/>
      <c r="K2" s="259" t="s">
        <v>23</v>
      </c>
      <c r="L2" s="260"/>
      <c r="M2" s="248" t="s">
        <v>22</v>
      </c>
      <c r="N2" s="249"/>
      <c r="O2" s="257" t="s">
        <v>35</v>
      </c>
      <c r="P2" s="258"/>
      <c r="Q2" s="249"/>
      <c r="R2" s="255" t="s">
        <v>21</v>
      </c>
      <c r="S2" s="107" t="s">
        <v>0</v>
      </c>
      <c r="T2" s="106"/>
      <c r="U2" s="253" t="s">
        <v>10</v>
      </c>
      <c r="V2" s="253" t="s">
        <v>11</v>
      </c>
    </row>
    <row r="3" spans="1:22" ht="28.5" customHeight="1">
      <c r="A3" s="1" t="s">
        <v>30</v>
      </c>
      <c r="B3" s="1" t="s">
        <v>31</v>
      </c>
      <c r="C3" s="1" t="s">
        <v>30</v>
      </c>
      <c r="D3" s="1" t="s">
        <v>31</v>
      </c>
      <c r="E3" s="1" t="s">
        <v>30</v>
      </c>
      <c r="F3" s="1" t="s">
        <v>31</v>
      </c>
      <c r="G3" s="1" t="s">
        <v>30</v>
      </c>
      <c r="H3" s="1" t="s">
        <v>31</v>
      </c>
      <c r="I3" s="1" t="s">
        <v>30</v>
      </c>
      <c r="J3" s="1" t="s">
        <v>31</v>
      </c>
      <c r="K3" s="4" t="s">
        <v>28</v>
      </c>
      <c r="L3" s="4" t="s">
        <v>29</v>
      </c>
      <c r="M3" s="4" t="s">
        <v>28</v>
      </c>
      <c r="N3" s="4" t="s">
        <v>29</v>
      </c>
      <c r="O3" s="2" t="s">
        <v>16</v>
      </c>
      <c r="P3" s="2" t="s">
        <v>17</v>
      </c>
      <c r="Q3" s="2" t="s">
        <v>18</v>
      </c>
      <c r="R3" s="256"/>
      <c r="S3" s="98" t="s">
        <v>134</v>
      </c>
      <c r="T3" s="105" t="s">
        <v>135</v>
      </c>
      <c r="U3" s="254"/>
      <c r="V3" s="254"/>
    </row>
    <row r="4" spans="1:22" ht="228.75" customHeight="1" hidden="1">
      <c r="A4" s="15">
        <v>5</v>
      </c>
      <c r="B4" s="48" t="s">
        <v>38</v>
      </c>
      <c r="C4" s="15">
        <v>1</v>
      </c>
      <c r="D4" s="48" t="s">
        <v>39</v>
      </c>
      <c r="E4" s="15">
        <v>1</v>
      </c>
      <c r="F4" s="48" t="s">
        <v>40</v>
      </c>
      <c r="G4" s="15">
        <v>881</v>
      </c>
      <c r="H4" s="48" t="s">
        <v>41</v>
      </c>
      <c r="I4" s="23">
        <v>4</v>
      </c>
      <c r="J4" s="49" t="s">
        <v>42</v>
      </c>
      <c r="K4" s="15">
        <v>1</v>
      </c>
      <c r="L4" s="48" t="s">
        <v>69</v>
      </c>
      <c r="M4" s="15">
        <v>1</v>
      </c>
      <c r="N4" s="13" t="s">
        <v>90</v>
      </c>
      <c r="O4" s="15" t="s">
        <v>63</v>
      </c>
      <c r="P4" s="15"/>
      <c r="Q4" s="15"/>
      <c r="R4" s="14" t="s">
        <v>90</v>
      </c>
      <c r="S4" s="99">
        <v>0.8</v>
      </c>
      <c r="T4" s="30"/>
      <c r="U4" s="61"/>
      <c r="V4" s="61"/>
    </row>
    <row r="5" spans="1:22" ht="148.5" customHeight="1" hidden="1">
      <c r="A5" s="15">
        <v>5</v>
      </c>
      <c r="B5" s="48" t="s">
        <v>38</v>
      </c>
      <c r="C5" s="15">
        <v>1</v>
      </c>
      <c r="D5" s="48" t="s">
        <v>39</v>
      </c>
      <c r="E5" s="15">
        <v>1</v>
      </c>
      <c r="F5" s="48" t="s">
        <v>40</v>
      </c>
      <c r="G5" s="15">
        <v>881</v>
      </c>
      <c r="H5" s="48" t="s">
        <v>41</v>
      </c>
      <c r="I5" s="24">
        <v>4</v>
      </c>
      <c r="J5" s="48" t="s">
        <v>42</v>
      </c>
      <c r="K5" s="15">
        <v>1</v>
      </c>
      <c r="L5" s="48" t="s">
        <v>69</v>
      </c>
      <c r="M5" s="15">
        <v>2</v>
      </c>
      <c r="N5" s="13" t="s">
        <v>91</v>
      </c>
      <c r="O5" s="15" t="s">
        <v>63</v>
      </c>
      <c r="P5" s="15"/>
      <c r="Q5" s="15"/>
      <c r="R5" s="14" t="s">
        <v>91</v>
      </c>
      <c r="S5" s="99">
        <f>25%+6.1%</f>
        <v>0.311</v>
      </c>
      <c r="T5" s="29"/>
      <c r="U5" s="61"/>
      <c r="V5" s="61"/>
    </row>
    <row r="6" spans="1:22" ht="141" customHeight="1" hidden="1">
      <c r="A6" s="15">
        <v>5</v>
      </c>
      <c r="B6" s="48" t="s">
        <v>38</v>
      </c>
      <c r="C6" s="15">
        <v>1</v>
      </c>
      <c r="D6" s="48" t="s">
        <v>39</v>
      </c>
      <c r="E6" s="15">
        <v>1</v>
      </c>
      <c r="F6" s="48" t="s">
        <v>40</v>
      </c>
      <c r="G6" s="15">
        <v>881</v>
      </c>
      <c r="H6" s="48" t="s">
        <v>41</v>
      </c>
      <c r="I6" s="24">
        <v>4</v>
      </c>
      <c r="J6" s="48" t="s">
        <v>42</v>
      </c>
      <c r="K6" s="15">
        <v>1</v>
      </c>
      <c r="L6" s="48" t="s">
        <v>69</v>
      </c>
      <c r="M6" s="15">
        <v>3</v>
      </c>
      <c r="N6" s="13" t="s">
        <v>92</v>
      </c>
      <c r="O6" s="15" t="s">
        <v>63</v>
      </c>
      <c r="P6" s="15"/>
      <c r="Q6" s="15"/>
      <c r="R6" s="14" t="s">
        <v>110</v>
      </c>
      <c r="S6" s="99">
        <f>25%+7.8%</f>
        <v>0.328</v>
      </c>
      <c r="T6" s="30"/>
      <c r="U6" s="61"/>
      <c r="V6" s="61"/>
    </row>
    <row r="7" spans="1:22" ht="168" customHeight="1" hidden="1">
      <c r="A7" s="15">
        <v>5</v>
      </c>
      <c r="B7" s="14" t="s">
        <v>38</v>
      </c>
      <c r="C7" s="15">
        <v>1</v>
      </c>
      <c r="D7" s="14" t="s">
        <v>39</v>
      </c>
      <c r="E7" s="15">
        <v>1</v>
      </c>
      <c r="F7" s="14" t="s">
        <v>40</v>
      </c>
      <c r="G7" s="15">
        <v>881</v>
      </c>
      <c r="H7" s="14" t="s">
        <v>41</v>
      </c>
      <c r="I7" s="24">
        <v>4</v>
      </c>
      <c r="J7" s="48" t="s">
        <v>42</v>
      </c>
      <c r="K7" s="15">
        <v>1</v>
      </c>
      <c r="L7" s="14" t="s">
        <v>69</v>
      </c>
      <c r="M7" s="15">
        <v>4</v>
      </c>
      <c r="N7" s="14" t="s">
        <v>93</v>
      </c>
      <c r="O7" s="15" t="s">
        <v>63</v>
      </c>
      <c r="P7" s="15"/>
      <c r="Q7" s="15"/>
      <c r="R7" s="113" t="s">
        <v>111</v>
      </c>
      <c r="S7" s="99">
        <f>25%+3.13%</f>
        <v>0.2813</v>
      </c>
      <c r="T7" s="29"/>
      <c r="U7" s="61"/>
      <c r="V7" s="61"/>
    </row>
    <row r="8" spans="1:22" ht="174.75" customHeight="1" hidden="1">
      <c r="A8" s="15">
        <v>5</v>
      </c>
      <c r="B8" s="48" t="s">
        <v>38</v>
      </c>
      <c r="C8" s="15">
        <v>1</v>
      </c>
      <c r="D8" s="48" t="s">
        <v>39</v>
      </c>
      <c r="E8" s="15">
        <v>1</v>
      </c>
      <c r="F8" s="48" t="s">
        <v>40</v>
      </c>
      <c r="G8" s="15">
        <v>881</v>
      </c>
      <c r="H8" s="48" t="s">
        <v>41</v>
      </c>
      <c r="I8" s="24">
        <v>4</v>
      </c>
      <c r="J8" s="48" t="s">
        <v>42</v>
      </c>
      <c r="K8" s="15">
        <v>1</v>
      </c>
      <c r="L8" s="48" t="s">
        <v>69</v>
      </c>
      <c r="M8" s="15">
        <v>5</v>
      </c>
      <c r="N8" s="13" t="s">
        <v>94</v>
      </c>
      <c r="O8" s="15" t="s">
        <v>63</v>
      </c>
      <c r="P8" s="15"/>
      <c r="Q8" s="15"/>
      <c r="R8" s="14" t="s">
        <v>112</v>
      </c>
      <c r="S8" s="99">
        <v>0.4</v>
      </c>
      <c r="T8" s="29"/>
      <c r="U8" s="61"/>
      <c r="V8" s="61"/>
    </row>
    <row r="9" spans="1:22" ht="108.75" customHeight="1" hidden="1">
      <c r="A9" s="10">
        <v>5</v>
      </c>
      <c r="B9" s="9" t="s">
        <v>38</v>
      </c>
      <c r="C9" s="10">
        <v>1</v>
      </c>
      <c r="D9" s="9" t="s">
        <v>39</v>
      </c>
      <c r="E9" s="10">
        <v>1</v>
      </c>
      <c r="F9" s="9" t="s">
        <v>40</v>
      </c>
      <c r="G9" s="10">
        <v>881</v>
      </c>
      <c r="H9" s="9" t="s">
        <v>41</v>
      </c>
      <c r="I9" s="24">
        <v>4</v>
      </c>
      <c r="J9" s="48" t="s">
        <v>42</v>
      </c>
      <c r="K9" s="10">
        <v>1</v>
      </c>
      <c r="L9" s="9" t="s">
        <v>69</v>
      </c>
      <c r="M9" s="10">
        <v>6</v>
      </c>
      <c r="N9" s="114" t="s">
        <v>95</v>
      </c>
      <c r="O9" s="15" t="s">
        <v>63</v>
      </c>
      <c r="P9" s="15"/>
      <c r="Q9" s="15"/>
      <c r="R9" s="14" t="s">
        <v>113</v>
      </c>
      <c r="S9" s="99">
        <v>0.281</v>
      </c>
      <c r="T9" s="29"/>
      <c r="U9" s="61"/>
      <c r="V9" s="61"/>
    </row>
    <row r="10" spans="1:22" ht="15" customHeight="1" hidden="1">
      <c r="A10" s="20"/>
      <c r="B10" s="21"/>
      <c r="C10" s="20"/>
      <c r="D10" s="21"/>
      <c r="E10" s="20"/>
      <c r="F10" s="21"/>
      <c r="G10" s="20"/>
      <c r="H10" s="21"/>
      <c r="I10" s="25"/>
      <c r="J10" s="95"/>
      <c r="K10" s="20"/>
      <c r="L10" s="21"/>
      <c r="M10" s="20"/>
      <c r="N10" s="115"/>
      <c r="O10" s="102"/>
      <c r="P10" s="102"/>
      <c r="Q10" s="102"/>
      <c r="R10" s="116"/>
      <c r="S10" s="22"/>
      <c r="T10" s="31"/>
      <c r="U10" s="54"/>
      <c r="V10" s="52"/>
    </row>
    <row r="11" spans="1:22" ht="147" customHeight="1" hidden="1">
      <c r="A11" s="15">
        <v>5</v>
      </c>
      <c r="B11" s="48" t="s">
        <v>38</v>
      </c>
      <c r="C11" s="15">
        <v>1</v>
      </c>
      <c r="D11" s="48" t="s">
        <v>39</v>
      </c>
      <c r="E11" s="15">
        <v>1</v>
      </c>
      <c r="F11" s="48" t="s">
        <v>40</v>
      </c>
      <c r="G11" s="15">
        <v>881</v>
      </c>
      <c r="H11" s="48" t="s">
        <v>41</v>
      </c>
      <c r="I11" s="24">
        <v>4</v>
      </c>
      <c r="J11" s="48" t="s">
        <v>42</v>
      </c>
      <c r="K11" s="15">
        <v>2</v>
      </c>
      <c r="L11" s="48" t="s">
        <v>70</v>
      </c>
      <c r="M11" s="15">
        <v>1</v>
      </c>
      <c r="N11" s="11" t="s">
        <v>96</v>
      </c>
      <c r="O11" s="15" t="s">
        <v>63</v>
      </c>
      <c r="P11" s="15"/>
      <c r="Q11" s="15"/>
      <c r="R11" s="14" t="s">
        <v>114</v>
      </c>
      <c r="S11" s="99">
        <v>1</v>
      </c>
      <c r="T11" s="29"/>
      <c r="U11" s="61"/>
      <c r="V11" s="61"/>
    </row>
    <row r="12" spans="1:22" ht="149.25" customHeight="1" hidden="1">
      <c r="A12" s="15">
        <v>5</v>
      </c>
      <c r="B12" s="48" t="s">
        <v>38</v>
      </c>
      <c r="C12" s="15">
        <v>1</v>
      </c>
      <c r="D12" s="48" t="s">
        <v>39</v>
      </c>
      <c r="E12" s="15">
        <v>1</v>
      </c>
      <c r="F12" s="48" t="s">
        <v>40</v>
      </c>
      <c r="G12" s="15">
        <v>881</v>
      </c>
      <c r="H12" s="48" t="s">
        <v>41</v>
      </c>
      <c r="I12" s="24">
        <v>4</v>
      </c>
      <c r="J12" s="48" t="s">
        <v>42</v>
      </c>
      <c r="K12" s="15">
        <v>2</v>
      </c>
      <c r="L12" s="48" t="s">
        <v>70</v>
      </c>
      <c r="M12" s="15">
        <v>2</v>
      </c>
      <c r="N12" s="13" t="s">
        <v>97</v>
      </c>
      <c r="O12" s="15" t="s">
        <v>63</v>
      </c>
      <c r="P12" s="15"/>
      <c r="Q12" s="15"/>
      <c r="R12" s="14" t="s">
        <v>115</v>
      </c>
      <c r="S12" s="99">
        <v>0.5</v>
      </c>
      <c r="T12" s="32"/>
      <c r="U12" s="61"/>
      <c r="V12" s="61"/>
    </row>
    <row r="13" spans="1:22" ht="15" customHeight="1" hidden="1">
      <c r="A13" s="20"/>
      <c r="B13" s="21"/>
      <c r="C13" s="20"/>
      <c r="D13" s="21"/>
      <c r="E13" s="20"/>
      <c r="F13" s="21"/>
      <c r="G13" s="20"/>
      <c r="H13" s="21"/>
      <c r="I13" s="25"/>
      <c r="J13" s="95"/>
      <c r="K13" s="20"/>
      <c r="L13" s="21"/>
      <c r="M13" s="20"/>
      <c r="N13" s="115"/>
      <c r="O13" s="102"/>
      <c r="P13" s="102"/>
      <c r="Q13" s="102"/>
      <c r="R13" s="116"/>
      <c r="S13" s="22"/>
      <c r="T13" s="33"/>
      <c r="U13" s="54"/>
      <c r="V13" s="52"/>
    </row>
    <row r="14" spans="1:22" ht="171" customHeight="1" hidden="1">
      <c r="A14" s="15">
        <v>5</v>
      </c>
      <c r="B14" s="48" t="s">
        <v>38</v>
      </c>
      <c r="C14" s="15">
        <v>1</v>
      </c>
      <c r="D14" s="48" t="s">
        <v>39</v>
      </c>
      <c r="E14" s="15">
        <v>1</v>
      </c>
      <c r="F14" s="48" t="s">
        <v>40</v>
      </c>
      <c r="G14" s="15">
        <v>881</v>
      </c>
      <c r="H14" s="48" t="s">
        <v>41</v>
      </c>
      <c r="I14" s="24">
        <v>4</v>
      </c>
      <c r="J14" s="48" t="s">
        <v>42</v>
      </c>
      <c r="K14" s="15">
        <v>3</v>
      </c>
      <c r="L14" s="48" t="s">
        <v>43</v>
      </c>
      <c r="M14" s="15">
        <v>1</v>
      </c>
      <c r="N14" s="11" t="s">
        <v>98</v>
      </c>
      <c r="O14" s="15"/>
      <c r="P14" s="15" t="s">
        <v>63</v>
      </c>
      <c r="Q14" s="15"/>
      <c r="R14" s="14" t="s">
        <v>116</v>
      </c>
      <c r="S14" s="100">
        <v>168</v>
      </c>
      <c r="T14" s="34"/>
      <c r="U14" s="61"/>
      <c r="V14" s="61"/>
    </row>
    <row r="15" spans="1:22" s="132" customFormat="1" ht="171" customHeight="1">
      <c r="A15" s="15">
        <v>5</v>
      </c>
      <c r="B15" s="48" t="s">
        <v>38</v>
      </c>
      <c r="C15" s="15">
        <v>1</v>
      </c>
      <c r="D15" s="48" t="s">
        <v>39</v>
      </c>
      <c r="E15" s="15">
        <v>1</v>
      </c>
      <c r="F15" s="48" t="s">
        <v>40</v>
      </c>
      <c r="G15" s="15">
        <v>881</v>
      </c>
      <c r="H15" s="48" t="s">
        <v>41</v>
      </c>
      <c r="I15" s="129">
        <v>4</v>
      </c>
      <c r="J15" s="48" t="s">
        <v>42</v>
      </c>
      <c r="K15" s="15">
        <v>3</v>
      </c>
      <c r="L15" s="48" t="s">
        <v>43</v>
      </c>
      <c r="M15" s="15">
        <v>1</v>
      </c>
      <c r="N15" s="11" t="s">
        <v>98</v>
      </c>
      <c r="O15" s="15"/>
      <c r="P15" s="15"/>
      <c r="Q15" s="15" t="s">
        <v>129</v>
      </c>
      <c r="R15" s="14" t="s">
        <v>117</v>
      </c>
      <c r="S15" s="130">
        <v>0.8</v>
      </c>
      <c r="T15" s="131">
        <v>0.795</v>
      </c>
      <c r="U15" s="61" t="s">
        <v>174</v>
      </c>
      <c r="V15" s="61"/>
    </row>
    <row r="16" spans="1:22" ht="171" customHeight="1" hidden="1">
      <c r="A16" s="15">
        <v>5</v>
      </c>
      <c r="B16" s="48" t="s">
        <v>38</v>
      </c>
      <c r="C16" s="15">
        <v>1</v>
      </c>
      <c r="D16" s="48" t="s">
        <v>39</v>
      </c>
      <c r="E16" s="15">
        <v>1</v>
      </c>
      <c r="F16" s="48" t="s">
        <v>40</v>
      </c>
      <c r="G16" s="15">
        <v>881</v>
      </c>
      <c r="H16" s="48" t="s">
        <v>41</v>
      </c>
      <c r="I16" s="24">
        <v>4</v>
      </c>
      <c r="J16" s="48" t="s">
        <v>42</v>
      </c>
      <c r="K16" s="15">
        <v>3</v>
      </c>
      <c r="L16" s="48" t="s">
        <v>43</v>
      </c>
      <c r="M16" s="15">
        <v>2</v>
      </c>
      <c r="N16" s="11" t="s">
        <v>99</v>
      </c>
      <c r="O16" s="15"/>
      <c r="P16" s="15" t="s">
        <v>63</v>
      </c>
      <c r="Q16" s="15"/>
      <c r="R16" s="14" t="s">
        <v>118</v>
      </c>
      <c r="S16" s="101">
        <v>0.3</v>
      </c>
      <c r="T16" s="30"/>
      <c r="U16" s="61"/>
      <c r="V16" s="61"/>
    </row>
    <row r="17" spans="1:22" ht="171" customHeight="1" hidden="1">
      <c r="A17" s="15">
        <v>5</v>
      </c>
      <c r="B17" s="48" t="s">
        <v>38</v>
      </c>
      <c r="C17" s="15">
        <v>1</v>
      </c>
      <c r="D17" s="48" t="s">
        <v>39</v>
      </c>
      <c r="E17" s="15">
        <v>1</v>
      </c>
      <c r="F17" s="48" t="s">
        <v>40</v>
      </c>
      <c r="G17" s="15">
        <v>881</v>
      </c>
      <c r="H17" s="48" t="s">
        <v>41</v>
      </c>
      <c r="I17" s="24">
        <v>4</v>
      </c>
      <c r="J17" s="48" t="s">
        <v>42</v>
      </c>
      <c r="K17" s="15">
        <v>3</v>
      </c>
      <c r="L17" s="48" t="s">
        <v>43</v>
      </c>
      <c r="M17" s="15">
        <v>3</v>
      </c>
      <c r="N17" s="11" t="s">
        <v>100</v>
      </c>
      <c r="O17" s="15"/>
      <c r="P17" s="15" t="s">
        <v>63</v>
      </c>
      <c r="Q17" s="15"/>
      <c r="R17" s="14" t="s">
        <v>100</v>
      </c>
      <c r="S17" s="101">
        <v>0.25</v>
      </c>
      <c r="T17" s="30"/>
      <c r="U17" s="61"/>
      <c r="V17" s="61"/>
    </row>
    <row r="18" spans="1:22" ht="171" customHeight="1" hidden="1">
      <c r="A18" s="15">
        <v>5</v>
      </c>
      <c r="B18" s="48" t="s">
        <v>38</v>
      </c>
      <c r="C18" s="15">
        <v>1</v>
      </c>
      <c r="D18" s="48" t="s">
        <v>39</v>
      </c>
      <c r="E18" s="15">
        <v>1</v>
      </c>
      <c r="F18" s="48" t="s">
        <v>40</v>
      </c>
      <c r="G18" s="15">
        <v>881</v>
      </c>
      <c r="H18" s="48" t="s">
        <v>41</v>
      </c>
      <c r="I18" s="24">
        <v>4</v>
      </c>
      <c r="J18" s="48" t="s">
        <v>42</v>
      </c>
      <c r="K18" s="15">
        <v>3</v>
      </c>
      <c r="L18" s="48" t="s">
        <v>43</v>
      </c>
      <c r="M18" s="15">
        <v>4</v>
      </c>
      <c r="N18" s="11" t="s">
        <v>101</v>
      </c>
      <c r="O18" s="15"/>
      <c r="P18" s="15" t="s">
        <v>63</v>
      </c>
      <c r="Q18" s="15"/>
      <c r="R18" s="14" t="s">
        <v>119</v>
      </c>
      <c r="S18" s="99">
        <v>0.7</v>
      </c>
      <c r="T18" s="35"/>
      <c r="U18" s="61"/>
      <c r="V18" s="61"/>
    </row>
    <row r="19" spans="1:22" ht="171" customHeight="1" hidden="1">
      <c r="A19" s="15">
        <v>5</v>
      </c>
      <c r="B19" s="48" t="s">
        <v>38</v>
      </c>
      <c r="C19" s="15">
        <v>1</v>
      </c>
      <c r="D19" s="48" t="s">
        <v>39</v>
      </c>
      <c r="E19" s="15">
        <v>1</v>
      </c>
      <c r="F19" s="48" t="s">
        <v>40</v>
      </c>
      <c r="G19" s="15">
        <v>881</v>
      </c>
      <c r="H19" s="48" t="s">
        <v>41</v>
      </c>
      <c r="I19" s="24">
        <v>4</v>
      </c>
      <c r="J19" s="48" t="s">
        <v>42</v>
      </c>
      <c r="K19" s="15">
        <v>3</v>
      </c>
      <c r="L19" s="48" t="s">
        <v>43</v>
      </c>
      <c r="M19" s="15">
        <v>5</v>
      </c>
      <c r="N19" s="11" t="s">
        <v>102</v>
      </c>
      <c r="O19" s="15"/>
      <c r="P19" s="15" t="s">
        <v>63</v>
      </c>
      <c r="Q19" s="15"/>
      <c r="R19" s="14" t="s">
        <v>120</v>
      </c>
      <c r="S19" s="99">
        <v>0.4</v>
      </c>
      <c r="T19" s="36"/>
      <c r="U19" s="61"/>
      <c r="V19" s="61"/>
    </row>
    <row r="20" spans="1:22" s="132" customFormat="1" ht="171" customHeight="1">
      <c r="A20" s="15">
        <v>5</v>
      </c>
      <c r="B20" s="48" t="s">
        <v>38</v>
      </c>
      <c r="C20" s="15">
        <v>1</v>
      </c>
      <c r="D20" s="48" t="s">
        <v>39</v>
      </c>
      <c r="E20" s="15">
        <v>1</v>
      </c>
      <c r="F20" s="48" t="s">
        <v>40</v>
      </c>
      <c r="G20" s="15">
        <v>881</v>
      </c>
      <c r="H20" s="48" t="s">
        <v>41</v>
      </c>
      <c r="I20" s="129">
        <v>4</v>
      </c>
      <c r="J20" s="48" t="s">
        <v>42</v>
      </c>
      <c r="K20" s="15">
        <v>3</v>
      </c>
      <c r="L20" s="48" t="s">
        <v>43</v>
      </c>
      <c r="M20" s="15">
        <v>5</v>
      </c>
      <c r="N20" s="11" t="s">
        <v>62</v>
      </c>
      <c r="O20" s="15"/>
      <c r="P20" s="15"/>
      <c r="Q20" s="15" t="s">
        <v>63</v>
      </c>
      <c r="R20" s="48" t="s">
        <v>64</v>
      </c>
      <c r="S20" s="133">
        <v>1</v>
      </c>
      <c r="T20" s="134">
        <v>0.8</v>
      </c>
      <c r="U20" s="61" t="s">
        <v>172</v>
      </c>
      <c r="V20" s="61"/>
    </row>
    <row r="21" spans="1:22" s="132" customFormat="1" ht="171" customHeight="1">
      <c r="A21" s="15">
        <v>1</v>
      </c>
      <c r="B21" s="48" t="s">
        <v>71</v>
      </c>
      <c r="C21" s="15">
        <v>1</v>
      </c>
      <c r="D21" s="48" t="s">
        <v>39</v>
      </c>
      <c r="E21" s="15">
        <v>1</v>
      </c>
      <c r="F21" s="48" t="s">
        <v>40</v>
      </c>
      <c r="G21" s="15">
        <v>881</v>
      </c>
      <c r="H21" s="48" t="s">
        <v>41</v>
      </c>
      <c r="I21" s="129">
        <v>4</v>
      </c>
      <c r="J21" s="48" t="s">
        <v>42</v>
      </c>
      <c r="K21" s="15">
        <v>3</v>
      </c>
      <c r="L21" s="48" t="s">
        <v>43</v>
      </c>
      <c r="M21" s="15">
        <v>5</v>
      </c>
      <c r="N21" s="11" t="s">
        <v>133</v>
      </c>
      <c r="O21" s="15"/>
      <c r="P21" s="15"/>
      <c r="Q21" s="15" t="s">
        <v>63</v>
      </c>
      <c r="R21" s="48" t="s">
        <v>65</v>
      </c>
      <c r="S21" s="16">
        <v>1</v>
      </c>
      <c r="T21" s="134">
        <v>1</v>
      </c>
      <c r="U21" s="61" t="s">
        <v>173</v>
      </c>
      <c r="V21" s="61"/>
    </row>
    <row r="22" spans="1:22" ht="15" customHeight="1">
      <c r="A22" s="20"/>
      <c r="B22" s="21"/>
      <c r="C22" s="20"/>
      <c r="D22" s="21"/>
      <c r="E22" s="20"/>
      <c r="F22" s="21"/>
      <c r="G22" s="20"/>
      <c r="H22" s="21"/>
      <c r="I22" s="25"/>
      <c r="J22" s="95"/>
      <c r="K22" s="20"/>
      <c r="L22" s="21"/>
      <c r="M22" s="20"/>
      <c r="N22" s="115"/>
      <c r="O22" s="102"/>
      <c r="P22" s="102"/>
      <c r="Q22" s="102"/>
      <c r="R22" s="116"/>
      <c r="S22" s="22"/>
      <c r="T22" s="33"/>
      <c r="U22" s="54"/>
      <c r="V22" s="52"/>
    </row>
    <row r="23" spans="1:22" ht="159" customHeight="1" hidden="1">
      <c r="A23" s="15">
        <v>5</v>
      </c>
      <c r="B23" s="48" t="s">
        <v>38</v>
      </c>
      <c r="C23" s="15">
        <v>2</v>
      </c>
      <c r="D23" s="48" t="s">
        <v>72</v>
      </c>
      <c r="E23" s="15">
        <v>1</v>
      </c>
      <c r="F23" s="48" t="s">
        <v>40</v>
      </c>
      <c r="G23" s="15">
        <v>881</v>
      </c>
      <c r="H23" s="48" t="s">
        <v>41</v>
      </c>
      <c r="I23" s="24">
        <v>4</v>
      </c>
      <c r="J23" s="48" t="s">
        <v>42</v>
      </c>
      <c r="K23" s="15">
        <v>4</v>
      </c>
      <c r="L23" s="48" t="s">
        <v>73</v>
      </c>
      <c r="M23" s="15">
        <v>1</v>
      </c>
      <c r="N23" s="13" t="s">
        <v>103</v>
      </c>
      <c r="O23" s="15"/>
      <c r="P23" s="15" t="s">
        <v>63</v>
      </c>
      <c r="Q23" s="15"/>
      <c r="R23" s="14" t="s">
        <v>121</v>
      </c>
      <c r="S23" s="17">
        <v>1</v>
      </c>
      <c r="T23" s="64"/>
      <c r="U23" s="61"/>
      <c r="V23" s="117"/>
    </row>
    <row r="24" spans="1:22" ht="165.75" customHeight="1" hidden="1">
      <c r="A24" s="15">
        <v>5</v>
      </c>
      <c r="B24" s="48" t="s">
        <v>38</v>
      </c>
      <c r="C24" s="15">
        <v>2</v>
      </c>
      <c r="D24" s="48" t="s">
        <v>72</v>
      </c>
      <c r="E24" s="15">
        <v>1</v>
      </c>
      <c r="F24" s="48" t="s">
        <v>40</v>
      </c>
      <c r="G24" s="15">
        <v>881</v>
      </c>
      <c r="H24" s="48" t="s">
        <v>41</v>
      </c>
      <c r="I24" s="24">
        <v>4</v>
      </c>
      <c r="J24" s="48" t="s">
        <v>42</v>
      </c>
      <c r="K24" s="15">
        <v>4</v>
      </c>
      <c r="L24" s="48" t="s">
        <v>73</v>
      </c>
      <c r="M24" s="15">
        <v>2</v>
      </c>
      <c r="N24" s="118" t="s">
        <v>104</v>
      </c>
      <c r="O24" s="110"/>
      <c r="P24" s="110" t="s">
        <v>63</v>
      </c>
      <c r="Q24" s="110"/>
      <c r="R24" s="119" t="s">
        <v>104</v>
      </c>
      <c r="S24" s="111">
        <v>1</v>
      </c>
      <c r="T24" s="65"/>
      <c r="U24" s="61"/>
      <c r="V24" s="53"/>
    </row>
    <row r="25" spans="1:22" ht="15" customHeight="1" hidden="1">
      <c r="A25" s="20"/>
      <c r="B25" s="21"/>
      <c r="C25" s="20"/>
      <c r="D25" s="21"/>
      <c r="E25" s="20"/>
      <c r="F25" s="21"/>
      <c r="G25" s="20"/>
      <c r="H25" s="21"/>
      <c r="I25" s="25"/>
      <c r="J25" s="95"/>
      <c r="K25" s="20"/>
      <c r="L25" s="21"/>
      <c r="M25" s="20"/>
      <c r="N25" s="115"/>
      <c r="O25" s="102"/>
      <c r="P25" s="102"/>
      <c r="Q25" s="102"/>
      <c r="R25" s="116"/>
      <c r="S25" s="22"/>
      <c r="T25" s="33"/>
      <c r="U25" s="120"/>
      <c r="V25" s="62"/>
    </row>
    <row r="26" spans="1:22" ht="232.5" customHeight="1" hidden="1">
      <c r="A26" s="15">
        <v>5</v>
      </c>
      <c r="B26" s="48" t="s">
        <v>38</v>
      </c>
      <c r="C26" s="15">
        <v>2</v>
      </c>
      <c r="D26" s="48" t="s">
        <v>72</v>
      </c>
      <c r="E26" s="15">
        <v>1</v>
      </c>
      <c r="F26" s="48" t="s">
        <v>40</v>
      </c>
      <c r="G26" s="15">
        <v>881</v>
      </c>
      <c r="H26" s="48" t="s">
        <v>41</v>
      </c>
      <c r="I26" s="24">
        <v>4</v>
      </c>
      <c r="J26" s="48" t="s">
        <v>42</v>
      </c>
      <c r="K26" s="15">
        <v>5</v>
      </c>
      <c r="L26" s="48" t="s">
        <v>74</v>
      </c>
      <c r="M26" s="15">
        <v>1</v>
      </c>
      <c r="N26" s="11" t="s">
        <v>136</v>
      </c>
      <c r="O26" s="15" t="s">
        <v>63</v>
      </c>
      <c r="P26" s="15"/>
      <c r="Q26" s="15"/>
      <c r="R26" s="14" t="s">
        <v>122</v>
      </c>
      <c r="S26" s="89">
        <v>1</v>
      </c>
      <c r="T26" s="30"/>
      <c r="U26" s="59"/>
      <c r="V26" s="59"/>
    </row>
    <row r="27" spans="1:22" ht="232.5" customHeight="1" hidden="1">
      <c r="A27" s="15">
        <v>5</v>
      </c>
      <c r="B27" s="48" t="s">
        <v>38</v>
      </c>
      <c r="C27" s="15">
        <v>2</v>
      </c>
      <c r="D27" s="48" t="s">
        <v>72</v>
      </c>
      <c r="E27" s="15">
        <v>1</v>
      </c>
      <c r="F27" s="48" t="s">
        <v>40</v>
      </c>
      <c r="G27" s="15">
        <v>881</v>
      </c>
      <c r="H27" s="48" t="s">
        <v>41</v>
      </c>
      <c r="I27" s="24">
        <v>4</v>
      </c>
      <c r="J27" s="48" t="s">
        <v>42</v>
      </c>
      <c r="K27" s="15">
        <v>5</v>
      </c>
      <c r="L27" s="48" t="s">
        <v>74</v>
      </c>
      <c r="M27" s="10">
        <v>2</v>
      </c>
      <c r="N27" s="11" t="s">
        <v>105</v>
      </c>
      <c r="O27" s="15" t="s">
        <v>63</v>
      </c>
      <c r="P27" s="15"/>
      <c r="Q27" s="15"/>
      <c r="R27" s="14" t="s">
        <v>123</v>
      </c>
      <c r="S27" s="90">
        <v>0.85</v>
      </c>
      <c r="T27" s="58"/>
      <c r="U27" s="59"/>
      <c r="V27" s="121"/>
    </row>
    <row r="28" spans="1:22" ht="232.5" customHeight="1" hidden="1">
      <c r="A28" s="15">
        <v>5</v>
      </c>
      <c r="B28" s="48" t="s">
        <v>38</v>
      </c>
      <c r="C28" s="15">
        <v>2</v>
      </c>
      <c r="D28" s="48" t="s">
        <v>72</v>
      </c>
      <c r="E28" s="15">
        <v>1</v>
      </c>
      <c r="F28" s="48" t="s">
        <v>40</v>
      </c>
      <c r="G28" s="15">
        <v>881</v>
      </c>
      <c r="H28" s="48" t="s">
        <v>41</v>
      </c>
      <c r="I28" s="24">
        <v>4</v>
      </c>
      <c r="J28" s="48" t="s">
        <v>42</v>
      </c>
      <c r="K28" s="15">
        <v>5</v>
      </c>
      <c r="L28" s="48" t="s">
        <v>74</v>
      </c>
      <c r="M28" s="10">
        <v>3</v>
      </c>
      <c r="N28" s="122" t="s">
        <v>128</v>
      </c>
      <c r="O28" s="15" t="s">
        <v>129</v>
      </c>
      <c r="P28" s="15"/>
      <c r="Q28" s="15"/>
      <c r="R28" s="14" t="s">
        <v>130</v>
      </c>
      <c r="S28" s="90">
        <v>0.7</v>
      </c>
      <c r="T28" s="58"/>
      <c r="U28" s="59"/>
      <c r="V28" s="63"/>
    </row>
    <row r="29" spans="1:22" ht="15" customHeight="1" hidden="1">
      <c r="A29" s="20"/>
      <c r="B29" s="21"/>
      <c r="C29" s="20"/>
      <c r="D29" s="21"/>
      <c r="E29" s="20"/>
      <c r="F29" s="21"/>
      <c r="G29" s="20"/>
      <c r="H29" s="21"/>
      <c r="I29" s="25"/>
      <c r="J29" s="95"/>
      <c r="K29" s="20"/>
      <c r="L29" s="21"/>
      <c r="M29" s="20"/>
      <c r="N29" s="115"/>
      <c r="O29" s="102"/>
      <c r="P29" s="102"/>
      <c r="Q29" s="102"/>
      <c r="R29" s="116"/>
      <c r="S29" s="22"/>
      <c r="T29" s="37"/>
      <c r="U29" s="62"/>
      <c r="V29" s="56"/>
    </row>
    <row r="30" spans="1:22" ht="178.5" customHeight="1" hidden="1">
      <c r="A30" s="15">
        <v>5</v>
      </c>
      <c r="B30" s="48" t="s">
        <v>38</v>
      </c>
      <c r="C30" s="10">
        <v>2</v>
      </c>
      <c r="D30" s="48" t="s">
        <v>72</v>
      </c>
      <c r="E30" s="15">
        <v>1</v>
      </c>
      <c r="F30" s="48" t="s">
        <v>40</v>
      </c>
      <c r="G30" s="15">
        <v>881</v>
      </c>
      <c r="H30" s="48" t="s">
        <v>41</v>
      </c>
      <c r="I30" s="24">
        <v>4</v>
      </c>
      <c r="J30" s="48" t="s">
        <v>42</v>
      </c>
      <c r="K30" s="10">
        <v>6</v>
      </c>
      <c r="L30" s="48" t="s">
        <v>75</v>
      </c>
      <c r="M30" s="10">
        <v>1</v>
      </c>
      <c r="N30" s="11" t="s">
        <v>106</v>
      </c>
      <c r="O30" s="15" t="s">
        <v>63</v>
      </c>
      <c r="P30" s="15"/>
      <c r="Q30" s="15"/>
      <c r="R30" s="14" t="s">
        <v>124</v>
      </c>
      <c r="S30" s="91">
        <v>10000</v>
      </c>
      <c r="T30" s="38"/>
      <c r="U30" s="59"/>
      <c r="V30" s="117"/>
    </row>
    <row r="31" spans="1:22" ht="178.5" customHeight="1" hidden="1">
      <c r="A31" s="15">
        <v>5</v>
      </c>
      <c r="B31" s="48" t="s">
        <v>38</v>
      </c>
      <c r="C31" s="10">
        <v>2</v>
      </c>
      <c r="D31" s="48" t="s">
        <v>72</v>
      </c>
      <c r="E31" s="15">
        <v>1</v>
      </c>
      <c r="F31" s="48" t="s">
        <v>40</v>
      </c>
      <c r="G31" s="15">
        <v>881</v>
      </c>
      <c r="H31" s="48" t="s">
        <v>41</v>
      </c>
      <c r="I31" s="24">
        <v>4</v>
      </c>
      <c r="J31" s="48" t="s">
        <v>42</v>
      </c>
      <c r="K31" s="10">
        <v>6</v>
      </c>
      <c r="L31" s="48" t="s">
        <v>75</v>
      </c>
      <c r="M31" s="10">
        <v>2</v>
      </c>
      <c r="N31" s="11" t="s">
        <v>107</v>
      </c>
      <c r="O31" s="15" t="s">
        <v>63</v>
      </c>
      <c r="P31" s="15"/>
      <c r="Q31" s="15"/>
      <c r="R31" s="14" t="s">
        <v>125</v>
      </c>
      <c r="S31" s="91">
        <v>1384</v>
      </c>
      <c r="T31" s="38"/>
      <c r="U31" s="123"/>
      <c r="V31" s="57"/>
    </row>
    <row r="32" spans="1:22" ht="178.5" customHeight="1" hidden="1">
      <c r="A32" s="15">
        <v>5</v>
      </c>
      <c r="B32" s="48" t="s">
        <v>38</v>
      </c>
      <c r="C32" s="10">
        <v>2</v>
      </c>
      <c r="D32" s="48" t="s">
        <v>72</v>
      </c>
      <c r="E32" s="15">
        <v>1</v>
      </c>
      <c r="F32" s="48" t="s">
        <v>40</v>
      </c>
      <c r="G32" s="15">
        <v>881</v>
      </c>
      <c r="H32" s="48" t="s">
        <v>41</v>
      </c>
      <c r="I32" s="24">
        <v>4</v>
      </c>
      <c r="J32" s="48" t="s">
        <v>42</v>
      </c>
      <c r="K32" s="10">
        <v>6</v>
      </c>
      <c r="L32" s="48" t="s">
        <v>75</v>
      </c>
      <c r="M32" s="10">
        <v>3</v>
      </c>
      <c r="N32" s="11" t="s">
        <v>108</v>
      </c>
      <c r="O32" s="15" t="s">
        <v>63</v>
      </c>
      <c r="P32" s="15"/>
      <c r="Q32" s="15"/>
      <c r="R32" s="14" t="s">
        <v>126</v>
      </c>
      <c r="S32" s="92">
        <v>0.365</v>
      </c>
      <c r="T32" s="39"/>
      <c r="U32" s="123"/>
      <c r="V32" s="117"/>
    </row>
    <row r="33" spans="1:22" ht="15" customHeight="1" hidden="1">
      <c r="A33" s="20"/>
      <c r="B33" s="21"/>
      <c r="C33" s="20"/>
      <c r="D33" s="21"/>
      <c r="E33" s="20"/>
      <c r="F33" s="21"/>
      <c r="G33" s="20"/>
      <c r="H33" s="21"/>
      <c r="I33" s="25"/>
      <c r="J33" s="95"/>
      <c r="K33" s="20"/>
      <c r="L33" s="21"/>
      <c r="M33" s="20"/>
      <c r="N33" s="115"/>
      <c r="O33" s="102"/>
      <c r="P33" s="102"/>
      <c r="Q33" s="102"/>
      <c r="R33" s="116"/>
      <c r="S33" s="22"/>
      <c r="T33" s="37"/>
      <c r="U33" s="62"/>
      <c r="V33" s="56"/>
    </row>
    <row r="34" spans="1:22" ht="142.5" hidden="1">
      <c r="A34" s="15">
        <v>5</v>
      </c>
      <c r="B34" s="48" t="s">
        <v>38</v>
      </c>
      <c r="C34" s="10">
        <v>2</v>
      </c>
      <c r="D34" s="48" t="s">
        <v>72</v>
      </c>
      <c r="E34" s="15">
        <v>1</v>
      </c>
      <c r="F34" s="48" t="s">
        <v>40</v>
      </c>
      <c r="G34" s="15">
        <v>881</v>
      </c>
      <c r="H34" s="48" t="s">
        <v>41</v>
      </c>
      <c r="I34" s="24">
        <v>4</v>
      </c>
      <c r="J34" s="48" t="s">
        <v>42</v>
      </c>
      <c r="K34" s="10">
        <v>7</v>
      </c>
      <c r="L34" s="48" t="s">
        <v>76</v>
      </c>
      <c r="M34" s="10">
        <v>1</v>
      </c>
      <c r="N34" s="11" t="s">
        <v>109</v>
      </c>
      <c r="O34" s="15" t="s">
        <v>63</v>
      </c>
      <c r="P34" s="15"/>
      <c r="Q34" s="15"/>
      <c r="R34" s="14" t="s">
        <v>127</v>
      </c>
      <c r="S34" s="93">
        <v>0.27</v>
      </c>
      <c r="T34" s="40"/>
      <c r="U34" s="59"/>
      <c r="V34" s="124"/>
    </row>
    <row r="35" spans="1:22" ht="15">
      <c r="A35" s="103"/>
      <c r="B35" s="96"/>
      <c r="C35" s="125"/>
      <c r="D35" s="96"/>
      <c r="E35" s="103"/>
      <c r="F35" s="96"/>
      <c r="G35" s="103"/>
      <c r="H35" s="96"/>
      <c r="I35" s="26"/>
      <c r="J35" s="96"/>
      <c r="K35" s="125"/>
      <c r="L35" s="96"/>
      <c r="M35" s="125"/>
      <c r="N35" s="126"/>
      <c r="O35" s="103"/>
      <c r="P35" s="103"/>
      <c r="Q35" s="103"/>
      <c r="R35" s="127"/>
      <c r="S35" s="19"/>
      <c r="T35" s="66"/>
      <c r="U35" s="51"/>
      <c r="V35" s="51"/>
    </row>
    <row r="36" spans="1:22" s="132" customFormat="1" ht="245.25" customHeight="1">
      <c r="A36" s="135">
        <v>8</v>
      </c>
      <c r="B36" s="136" t="s">
        <v>45</v>
      </c>
      <c r="C36" s="135">
        <v>3</v>
      </c>
      <c r="D36" s="137" t="s">
        <v>46</v>
      </c>
      <c r="E36" s="135">
        <v>4</v>
      </c>
      <c r="F36" s="136" t="s">
        <v>47</v>
      </c>
      <c r="G36" s="135">
        <v>887</v>
      </c>
      <c r="H36" s="136" t="s">
        <v>48</v>
      </c>
      <c r="I36" s="129">
        <v>7</v>
      </c>
      <c r="J36" s="48" t="s">
        <v>49</v>
      </c>
      <c r="K36" s="135">
        <v>7</v>
      </c>
      <c r="L36" s="137" t="s">
        <v>50</v>
      </c>
      <c r="M36" s="14"/>
      <c r="N36" s="14" t="s">
        <v>66</v>
      </c>
      <c r="O36" s="15"/>
      <c r="P36" s="15"/>
      <c r="Q36" s="15" t="s">
        <v>63</v>
      </c>
      <c r="R36" s="113" t="s">
        <v>67</v>
      </c>
      <c r="S36" s="16">
        <v>1</v>
      </c>
      <c r="T36" s="131"/>
      <c r="U36" s="55"/>
      <c r="V36" s="138"/>
    </row>
    <row r="37" spans="1:22" ht="15">
      <c r="A37" s="103"/>
      <c r="B37" s="96"/>
      <c r="C37" s="125"/>
      <c r="D37" s="96"/>
      <c r="E37" s="103"/>
      <c r="F37" s="96"/>
      <c r="G37" s="103"/>
      <c r="H37" s="96"/>
      <c r="I37" s="26"/>
      <c r="J37" s="96"/>
      <c r="K37" s="125"/>
      <c r="L37" s="96"/>
      <c r="M37" s="125"/>
      <c r="N37" s="126"/>
      <c r="O37" s="103"/>
      <c r="P37" s="103"/>
      <c r="Q37" s="103"/>
      <c r="R37" s="127"/>
      <c r="S37" s="19"/>
      <c r="T37" s="27"/>
      <c r="U37" s="51"/>
      <c r="V37" s="51"/>
    </row>
    <row r="38" spans="1:22" s="132" customFormat="1" ht="228">
      <c r="A38" s="6">
        <v>7</v>
      </c>
      <c r="B38" s="7" t="s">
        <v>78</v>
      </c>
      <c r="C38" s="6">
        <v>3</v>
      </c>
      <c r="D38" s="7" t="s">
        <v>51</v>
      </c>
      <c r="E38" s="8">
        <v>30</v>
      </c>
      <c r="F38" s="7" t="s">
        <v>52</v>
      </c>
      <c r="G38" s="8">
        <v>886</v>
      </c>
      <c r="H38" s="11" t="s">
        <v>53</v>
      </c>
      <c r="I38" s="129">
        <v>7</v>
      </c>
      <c r="J38" s="48" t="s">
        <v>49</v>
      </c>
      <c r="K38" s="18">
        <v>3</v>
      </c>
      <c r="L38" s="7" t="s">
        <v>54</v>
      </c>
      <c r="M38" s="14"/>
      <c r="N38" s="128" t="s">
        <v>68</v>
      </c>
      <c r="O38" s="15"/>
      <c r="P38" s="15"/>
      <c r="Q38" s="15" t="s">
        <v>63</v>
      </c>
      <c r="R38" s="13" t="s">
        <v>68</v>
      </c>
      <c r="S38" s="16">
        <v>1</v>
      </c>
      <c r="T38" s="131"/>
      <c r="U38" s="55"/>
      <c r="V38" s="138"/>
    </row>
    <row r="39" spans="1:22" s="205" customFormat="1" ht="15" customHeight="1">
      <c r="A39" s="192"/>
      <c r="B39" s="193"/>
      <c r="C39" s="192"/>
      <c r="D39" s="194"/>
      <c r="E39" s="195"/>
      <c r="F39" s="196"/>
      <c r="G39" s="195"/>
      <c r="H39" s="196"/>
      <c r="I39" s="195"/>
      <c r="J39" s="196"/>
      <c r="K39" s="195"/>
      <c r="L39" s="197"/>
      <c r="M39" s="195"/>
      <c r="N39" s="198"/>
      <c r="O39" s="199"/>
      <c r="P39" s="200"/>
      <c r="Q39" s="201"/>
      <c r="R39" s="198"/>
      <c r="S39" s="202"/>
      <c r="T39" s="203"/>
      <c r="U39" s="204"/>
      <c r="V39" s="204"/>
    </row>
    <row r="40" spans="1:22" s="212" customFormat="1" ht="120.75" customHeight="1">
      <c r="A40" s="206">
        <v>8</v>
      </c>
      <c r="B40" s="207" t="s">
        <v>55</v>
      </c>
      <c r="C40" s="206">
        <v>8</v>
      </c>
      <c r="D40" s="207" t="s">
        <v>140</v>
      </c>
      <c r="E40" s="208">
        <v>3</v>
      </c>
      <c r="F40" s="207" t="s">
        <v>47</v>
      </c>
      <c r="G40" s="206">
        <v>886</v>
      </c>
      <c r="H40" s="207" t="s">
        <v>53</v>
      </c>
      <c r="I40" s="206">
        <v>7</v>
      </c>
      <c r="J40" s="207" t="s">
        <v>141</v>
      </c>
      <c r="K40" s="206">
        <v>4</v>
      </c>
      <c r="L40" s="207" t="s">
        <v>57</v>
      </c>
      <c r="M40" s="209">
        <v>1</v>
      </c>
      <c r="N40" s="207" t="s">
        <v>145</v>
      </c>
      <c r="O40" s="206"/>
      <c r="P40" s="206"/>
      <c r="Q40" s="206" t="s">
        <v>129</v>
      </c>
      <c r="R40" s="207" t="s">
        <v>146</v>
      </c>
      <c r="S40" s="210">
        <v>100</v>
      </c>
      <c r="T40" s="211"/>
      <c r="U40" s="211"/>
      <c r="V40" s="211" t="s">
        <v>150</v>
      </c>
    </row>
    <row r="41" spans="1:22" s="205" customFormat="1" ht="15" customHeight="1">
      <c r="A41" s="192"/>
      <c r="B41" s="193"/>
      <c r="C41" s="192"/>
      <c r="D41" s="194"/>
      <c r="E41" s="195"/>
      <c r="F41" s="196"/>
      <c r="G41" s="195"/>
      <c r="H41" s="196"/>
      <c r="I41" s="195"/>
      <c r="J41" s="196"/>
      <c r="K41" s="195"/>
      <c r="L41" s="197"/>
      <c r="M41" s="195"/>
      <c r="N41" s="198"/>
      <c r="O41" s="199"/>
      <c r="P41" s="200"/>
      <c r="Q41" s="201"/>
      <c r="R41" s="198"/>
      <c r="S41" s="202"/>
      <c r="T41" s="203"/>
      <c r="U41" s="204"/>
      <c r="V41" s="204"/>
    </row>
    <row r="42" spans="1:22" s="215" customFormat="1" ht="114.75" customHeight="1">
      <c r="A42" s="213">
        <v>8</v>
      </c>
      <c r="B42" s="214" t="s">
        <v>55</v>
      </c>
      <c r="C42" s="213">
        <v>8</v>
      </c>
      <c r="D42" s="214" t="s">
        <v>140</v>
      </c>
      <c r="E42" s="213">
        <v>3</v>
      </c>
      <c r="F42" s="214" t="s">
        <v>47</v>
      </c>
      <c r="G42" s="213">
        <v>886</v>
      </c>
      <c r="H42" s="214" t="s">
        <v>53</v>
      </c>
      <c r="I42" s="213">
        <v>7</v>
      </c>
      <c r="J42" s="214" t="s">
        <v>141</v>
      </c>
      <c r="K42" s="213">
        <v>5</v>
      </c>
      <c r="L42" s="214" t="s">
        <v>58</v>
      </c>
      <c r="M42" s="213">
        <v>1</v>
      </c>
      <c r="N42" s="214" t="s">
        <v>147</v>
      </c>
      <c r="O42" s="214"/>
      <c r="P42" s="214"/>
      <c r="Q42" s="213" t="s">
        <v>129</v>
      </c>
      <c r="R42" s="207" t="s">
        <v>148</v>
      </c>
      <c r="S42" s="210">
        <v>100</v>
      </c>
      <c r="T42" s="180"/>
      <c r="U42" s="180"/>
      <c r="V42" s="211" t="s">
        <v>150</v>
      </c>
    </row>
    <row r="43" spans="1:22" s="205" customFormat="1" ht="15" customHeight="1">
      <c r="A43" s="216"/>
      <c r="B43" s="217"/>
      <c r="C43" s="216"/>
      <c r="D43" s="218"/>
      <c r="E43" s="219"/>
      <c r="F43" s="220"/>
      <c r="G43" s="219"/>
      <c r="H43" s="220"/>
      <c r="I43" s="219"/>
      <c r="J43" s="220"/>
      <c r="K43" s="219"/>
      <c r="L43" s="221"/>
      <c r="M43" s="219"/>
      <c r="N43" s="222"/>
      <c r="O43" s="223"/>
      <c r="P43" s="224"/>
      <c r="Q43" s="225"/>
      <c r="R43" s="222"/>
      <c r="S43" s="226"/>
      <c r="T43" s="227"/>
      <c r="U43" s="228"/>
      <c r="V43" s="228"/>
    </row>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sheetData>
  <sheetProtection password="C804" sheet="1" selectLockedCells="1" selectUnlockedCells="1"/>
  <autoFilter ref="A3:V3"/>
  <mergeCells count="11">
    <mergeCell ref="K2:L2"/>
    <mergeCell ref="M2:N2"/>
    <mergeCell ref="A2:B2"/>
    <mergeCell ref="C2:D2"/>
    <mergeCell ref="E2:F2"/>
    <mergeCell ref="U2:U3"/>
    <mergeCell ref="V2:V3"/>
    <mergeCell ref="I2:J2"/>
    <mergeCell ref="R2:R3"/>
    <mergeCell ref="O2:Q2"/>
    <mergeCell ref="G2:H2"/>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orreyes</cp:lastModifiedBy>
  <cp:lastPrinted>2011-04-11T14:30:13Z</cp:lastPrinted>
  <dcterms:created xsi:type="dcterms:W3CDTF">2011-03-15T20:12:03Z</dcterms:created>
  <dcterms:modified xsi:type="dcterms:W3CDTF">2015-08-21T12:07:49Z</dcterms:modified>
  <cp:category/>
  <cp:version/>
  <cp:contentType/>
  <cp:contentStatus/>
</cp:coreProperties>
</file>