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30" activeTab="1"/>
  </bookViews>
  <sheets>
    <sheet name="Metas gestión" sheetId="1" r:id="rId1"/>
    <sheet name="Actividades gestión" sheetId="2" r:id="rId2"/>
  </sheets>
  <definedNames>
    <definedName name="_xlnm._FilterDatabase" localSheetId="1" hidden="1">'Actividades gestión'!$A$3:$V$3</definedName>
    <definedName name="_xlnm.Print_Area" localSheetId="0">'Metas gestión'!#REF!</definedName>
  </definedNames>
  <calcPr fullCalcOnLoad="1"/>
</workbook>
</file>

<file path=xl/comments1.xml><?xml version="1.0" encoding="utf-8"?>
<comments xmlns="http://schemas.openxmlformats.org/spreadsheetml/2006/main">
  <authors>
    <author>amcardenas</author>
    <author>lmpineda</author>
  </authors>
  <commentList>
    <comment ref="W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X5" authorId="0">
      <text>
        <r>
          <rPr>
            <b/>
            <sz val="9"/>
            <rFont val="Tahoma"/>
            <family val="2"/>
          </rPr>
          <t>amcardenas:</t>
        </r>
        <r>
          <rPr>
            <sz val="9"/>
            <rFont val="Tahoma"/>
            <family val="2"/>
          </rPr>
          <t xml:space="preserve">
estos son cuantitativo y cualitativos pueden ser acumulativos, son los productos de la Dirección
</t>
        </r>
      </text>
    </comment>
    <comment ref="Y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Z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A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 ref="V8" authorId="1">
      <text>
        <r>
          <rPr>
            <b/>
            <sz val="9"/>
            <rFont val="Tahoma"/>
            <family val="2"/>
          </rPr>
          <t>lmpineda:</t>
        </r>
        <r>
          <rPr>
            <sz val="9"/>
            <rFont val="Tahoma"/>
            <family val="2"/>
          </rPr>
          <t xml:space="preserve">
numero</t>
        </r>
      </text>
    </comment>
  </commentList>
</comments>
</file>

<file path=xl/comments2.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40" authorId="1">
      <text>
        <r>
          <rPr>
            <sz val="11"/>
            <rFont val="Tahoma"/>
            <family val="2"/>
          </rPr>
          <t>El objetivo es cumplir el 100% durante cada trimestre.</t>
        </r>
      </text>
    </comment>
    <comment ref="S42" authorId="1">
      <text>
        <r>
          <rPr>
            <sz val="11"/>
            <rFont val="Tahoma"/>
            <family val="2"/>
          </rPr>
          <t>El objetivo es cumplir el 100% durante cada trimestre.</t>
        </r>
      </text>
    </comment>
  </commentList>
</comments>
</file>

<file path=xl/sharedStrings.xml><?xml version="1.0" encoding="utf-8"?>
<sst xmlns="http://schemas.openxmlformats.org/spreadsheetml/2006/main" count="491" uniqueCount="187">
  <si>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</si>
  <si>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</si>
  <si>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</si>
  <si>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</si>
  <si>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</si>
  <si>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</si>
  <si>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</si>
  <si>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</si>
  <si>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</si>
  <si>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</si>
  <si>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</si>
  <si>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</si>
  <si>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</si>
  <si>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</si>
  <si>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</si>
  <si>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</si>
  <si>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</si>
  <si>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</si>
  <si>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</si>
  <si>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</si>
  <si>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</si>
  <si>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</si>
  <si>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</si>
  <si>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</si>
  <si>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</si>
  <si>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</si>
  <si>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</si>
  <si>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</si>
  <si>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</si>
  <si>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</si>
  <si>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</si>
  <si>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</si>
  <si>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</si>
  <si>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</si>
  <si>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</si>
  <si>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CLASIFICACIÓN DE LA ACTIVIDAD</t>
  </si>
  <si>
    <t xml:space="preserve">Objetivo Plan Estrategico de la Entidad </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</si>
  <si>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</si>
  <si>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</si>
  <si>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</si>
  <si>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Territorios saludables y red de salud para la vida desde la diversidad</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</si>
  <si>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</si>
  <si>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</si>
  <si>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Atender al 100% de los incidentes de salud tipificados como críticos, que ingresan a través de la Línea de Emergencias 123, al 2016.</t>
  </si>
  <si>
    <t>Una Bogotá que defiende y fortalece lo público</t>
  </si>
  <si>
    <t>Promoción de la Salud</t>
  </si>
  <si>
    <t>Consolidar un Servicio de Atención a la Ciudadanía, como vía para la promoción y protección del derecho a la salud de los ciudadanos y ciudadanas del Distrito Capital</t>
  </si>
  <si>
    <t>Bogotá decide y protege el derecho fundamental a la salud pública</t>
  </si>
  <si>
    <t>Bogotá decide en salud</t>
  </si>
  <si>
    <t xml:space="preserve">Promover la gestión transparente en la secretaria y en las entidades adscritas, mediante el control social , la implementación de estándares superiores de calidad y la implementación de estrategias de lucha contra la corrupción. </t>
  </si>
  <si>
    <t xml:space="preserve">Incrementar al 90% la proporción de quejas resueltas antes de 14 días, ingresadas al Sistema Distrital de Quejas y Soluciones de la Secretaría Distrital de Salud, al 2016. </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</si>
  <si>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</si>
  <si>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</si>
  <si>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</si>
  <si>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Garantizar el financiamiento del 100% del  Plan Territorial de Salud.</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</si>
  <si>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</si>
  <si>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</si>
  <si>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</si>
  <si>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</si>
  <si>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 xml:space="preserve">Porcentaje de incidentes de salud críticos atendidos  que ingresaron por la Línea de Emergencias 123
</t>
  </si>
  <si>
    <t>84% promedio quejas resueltas antes de 14 días. Fuente "Sistema Distrital de Quejas y Soluciones" de Secretaría Distrital de Salud - SDQS - 2011.</t>
  </si>
  <si>
    <t>Porcentaje de quejas en las cuales se adoptan los correctivos requeridos, antes de 14 días.</t>
  </si>
  <si>
    <t xml:space="preserve">Ubicación y traslado secundario de  pacientes criticos y maternas de las solicitudes que ingresan al Centro Regulador de Urgencias y Emergencias. . </t>
  </si>
  <si>
    <t>X</t>
  </si>
  <si>
    <t>Lograr la ubicación  en la red prestadora de servicios de salud del 100% de   pacientes materna y criticos  antes de seis horas.</t>
  </si>
  <si>
    <t>Lograr la respuesta  al 100% de la Emergencias en salud que se presentan en el Distrito.</t>
  </si>
  <si>
    <t xml:space="preserve">Gestionar la respuesta oportuna de los quejas, reclamos , periciones y solicitudes de información de la Dirección CRUE, propendiendo por realizar el tratamiento de las oportunidades de mejoramiento. </t>
  </si>
  <si>
    <t xml:space="preserve">Gestionar la respuesta oportuna de los quejas, reclamos , perticiones y solicitudes de información de la Dirección CRUE, propendiendo por realizar el tratamiento de las oportunidades de mejoramiento. </t>
  </si>
  <si>
    <t>Gestionar la ejecución de recursos asignados a la Dirección Centro Regulador de Urgencias y Emergencias .</t>
  </si>
  <si>
    <t>Implementación del 70% de los subsistemas del Sistema de Emergencias Médicas a nivel Distrital.</t>
  </si>
  <si>
    <t>Contar con 19 sub-zonas de atención prehospitalaria debidamente regionalizadas y mapeadas, al 2016.</t>
  </si>
  <si>
    <t>Gobernanza y Rectoria</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</si>
  <si>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</si>
  <si>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</si>
  <si>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Diseñar e implementar el Plan de Preparación y Respuesta a Incidentes de Gran Magnitud, de responsabilidad del sector, articulado al Plan de Emergencias de Bogotá, al 2016. </t>
  </si>
  <si>
    <t>Capacitar  a 36.000 personas vinculadas a los sectores Salud, Educación y a líderes comunales en el tema de primer respondiente en situaciones de emergencia urgencia.</t>
  </si>
  <si>
    <t>Garantizar que el 100% de Empresas Sociales del Estado cuenten con Planes Hospitalarios de Emergencias formulados y actualizados</t>
  </si>
  <si>
    <t>"Una Bogotá que defiende y fortalece lo público"</t>
  </si>
  <si>
    <t xml:space="preserve"> Gobernanza y Rectoría</t>
  </si>
  <si>
    <t>40%
Año de la linea base . Mayo 2012</t>
  </si>
  <si>
    <t xml:space="preserve">Porcentaje de avance e implementación de los subsistemas del SEM .
</t>
  </si>
  <si>
    <t>6 sub- zonas.
Año de la linea base . Mayo 2012</t>
  </si>
  <si>
    <t xml:space="preserve">Numero de subzonas implementadas para la atención prehospitalaria </t>
  </si>
  <si>
    <t xml:space="preserve">Porcentaje de cumplimiento de la articulación y gestión de los Planes Distritales de Preparación y Respuesta del sector salud en sus tres fases (antes, durante y despues)
Formula,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</si>
  <si>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</si>
  <si>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</si>
  <si>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32,017  lideres comunitarios capacitados en el Curso Primer Respondiente en Salud durante el periodo julio 2008-mayo 2012</t>
  </si>
  <si>
    <t xml:space="preserve">Número de personas entrenadas para dar respuesta a situaciones de urgencias, emergencias y desastres.
</t>
  </si>
  <si>
    <t>44%
Año de la linea base . Diciembre 2011</t>
  </si>
  <si>
    <t xml:space="preserve">Porcentaje de  implementación de los Planes Hospitalarios de Emergencias en la red pública. 
</t>
  </si>
  <si>
    <t xml:space="preserve">Desarrollo de la Migración del Sistema y  del Programa de Mantenimiento Preventivo y Correctivo para el mejoramiento del Sistema de Radiocomunicaciones. </t>
  </si>
  <si>
    <t>Mantenimiento y desarrollo del 100% de las actividades de la Sala Situacional de Urgencias a nivel Ciudad  con  fortalecimiento de los sistemas de información.</t>
  </si>
  <si>
    <t>Diseño e implementaciòn al 100% del Modelo de Operación del Programa Atención Prehospitalaria y  de las Redes de Urgencias en el Distrito Capital.</t>
  </si>
  <si>
    <t xml:space="preserve">Diseño e implementaciòn del 100% del Plan de Vigilancia de la Calidad de los  Subsistemas del Sistema de Emergencias Medicas. </t>
  </si>
  <si>
    <t xml:space="preserve">Diseño y desarrollo de acciones del subsistema de investigación y cooperación del Sistema de Emergencias Médicas-SEM
</t>
  </si>
  <si>
    <t xml:space="preserve">Realizaciòn del 100% de las acciones de  Gestión y administración del Sistema de Emergencias Medicas </t>
  </si>
  <si>
    <t xml:space="preserve">Diseño e implementaciòn de  las 19 subzonas para la atencion del Programa APH , de acuerdo al Modelo de Operación del Programa Atención Prehospitalaria. </t>
  </si>
  <si>
    <t xml:space="preserve">Ampliación y fortalecimiento del Centro Operativo para garantizar la respuesta oportuna a las 19 subzonas para la Atencion del Programa APH.
</t>
  </si>
  <si>
    <t xml:space="preserve">Ampliaciòn del Sistema de Transporte a  160  Vehículos de Emergencias del Programa APH. </t>
  </si>
  <si>
    <t>Diseño e implementaciòn de  la estrategia  de Seguridad del Paciente en la prestación del servicio del Programa  APH</t>
  </si>
  <si>
    <t>Articulación del  Sistema  Integrado de Emergencias y Seguridad ( SIES) con el Numero Unico de Seguridad y Emergencias  (NUSE) para el fortalecimiento del Centro Operativo en comunicación e información.</t>
  </si>
  <si>
    <t>Atenciòn oportuna a los incidentes  criticos que ingresan por la Linea de Emergencias 123, con el recurso humano necesario  en el Centro Operativo.</t>
  </si>
  <si>
    <t xml:space="preserve">Seguimiento y asistencia tecnica en los procesos y procedimientos para la recepción y atenciòn de pacientes en los Servicios de Urgencias de la Red Distrital. </t>
  </si>
  <si>
    <t xml:space="preserve">Evaluaciòn de los Planes de Gestión de Riesgo en Aglomeraciones, Sectores Productivos e Institucionales. </t>
  </si>
  <si>
    <t>Actualización, implementación y evaluación de los  doce (12) Planes de Preparación y Respuesta de orden Distrital.</t>
  </si>
  <si>
    <t xml:space="preserve">Implementaciòn y   seguimiento al  100% del Plan de Respuesta del Sector Salud frente a un Terremoto e incidentes de Gran Magnitud </t>
  </si>
  <si>
    <t xml:space="preserve">Programaciòn y desarrollo   del curso  Primer Respondiente Básico, Salud Mental , Emergencias y Desastres y Prevención de Patologías asociadas a la Urgencia dirigido a 32.000 personas de la comunidad y al sector salud.
</t>
  </si>
  <si>
    <t xml:space="preserve">Programaciòn y desarrollo  de cursos de capacitación y entrenemiento en temas de urgencias, emergencias y desastres dirigido a 4.000 personas de los servicios de urgencias y atencion prehospitalaria. 
</t>
  </si>
  <si>
    <t xml:space="preserve">Estrategias de articulación con el sector educativo para la promociòn,  preparación y prevención de  la comunidad y personal del sector salud frente a incidentes de urgencia, emergencias. </t>
  </si>
  <si>
    <t>Asesoria en el diseño e implementación de Planes Hospitalarios de Emergencias con difusión de la Política de Hospital Seguro a la red prestadora de servicios de salud Distrital.</t>
  </si>
  <si>
    <t>Diseño e implementación al 100% del Modelo de Operación del Programa Atención Prehospitalaria y  de las Redes de Urgencias en el Distrito Capital.</t>
  </si>
  <si>
    <t xml:space="preserve">Diseño e implementación del 100% del Plan de Vigilancia de la Calidad de los  Subsistemas del Sistema de Emergencias Medicas. </t>
  </si>
  <si>
    <t>Diseño y desarrollo de acciones del subsistema de investigación y cooperación del Sistema de Emergencias Médicas-SEM</t>
  </si>
  <si>
    <t xml:space="preserve">Realización del 100% de las acciones de  Gestión y administración del Sistema de Emergencias Medicas </t>
  </si>
  <si>
    <t xml:space="preserve">Diseño e implementación de  las 19 subzonas para la atención del Programa APH , de acuerdo al Modelo de Operación del Programa Atención Prehospitalaria. </t>
  </si>
  <si>
    <t>Ampliación y fortalecimiento del Centro Operativo para garantizar la respuesta oportuna a las 19 subzonas para la Atención del Programa APH.</t>
  </si>
  <si>
    <t xml:space="preserve">Ampliación del Sistema de Transporte a  160  Vehículos de Emergencias del Programa APH. </t>
  </si>
  <si>
    <t>Lograr el 80% de  la   operatividad de los vehiculos  del programa de APH.</t>
  </si>
  <si>
    <t>Diseño e implementación de  la estrategia  de Seguridad del Paciente en la prestación del servicio del Programa  APH</t>
  </si>
  <si>
    <t>Atención oportuna a los incidentes  críticos que ingresan por la Linea de Emergencias 123, con el recurso humano necesario  en el Centro Operativo.</t>
  </si>
  <si>
    <t xml:space="preserve">Seguimiento y asistencia técnica en los procesos y procedimientos para la recepción y atención de pacientes en los Servicios de Urgencias de la Red Distrital. </t>
  </si>
  <si>
    <t xml:space="preserve">Evaluación de los Planes de Gestión de Riesgo en Aglomeraciones, Sectores Productivos e Institucionales. </t>
  </si>
  <si>
    <t xml:space="preserve">Diseño y actualización del  Plan de Respuesta del Sector Salud frente a Incidentes de Gran Magnitud (Terremoto ) </t>
  </si>
  <si>
    <t xml:space="preserve">Implementación y   seguimiento al  100% del Plan de Respuesta del Sector Salud frente a un Terremoto e incidentes de Gran Magnitud </t>
  </si>
  <si>
    <t>Programación y desarrollo   del curso  Primer Respondiente Básico, Salud Mental , Emergencias y Desastres y Prevención de Patologías asociadas a la Urgencia dirigido a 32.000 personas de la comunidad y al sector salud.</t>
  </si>
  <si>
    <t xml:space="preserve">Programación y desarrollo  de cursos de capacitación y entrenamiento en temas de urgencias, emergencias y desastres dirigido a 4.000 personas de los servicios de urgencias y atención prehospitalaria. </t>
  </si>
  <si>
    <t xml:space="preserve">Estrategias de articulación con el sector educativo para la promoción,  preparación y prevención de  la comunidad y personal del sector salud frente a incidentes de urgencia, emergencias. </t>
  </si>
  <si>
    <t>Asesoría en el diseño e implementación de Planes Hospitalarios de Emergencias con difusión de la Política de Hospital Seguro a la red prestadora de servicios de salud Distrital.</t>
  </si>
  <si>
    <t>Adquisición de insumos y elementos que fortalezcan la capacidad de respuesta de atención medica frente a emegencias y desastres.</t>
  </si>
  <si>
    <t>x</t>
  </si>
  <si>
    <t>Porcentaje de avance en la adquisición de insumos y elementos que fortalelzcan la capacidad de respuesta de atención.</t>
  </si>
  <si>
    <t xml:space="preserve">Fecha de diligenciamiento: </t>
  </si>
  <si>
    <t>Nombre de la Direción u Oficina: Dirección de Urgencias y Emergencias en Salud</t>
  </si>
  <si>
    <t>Coordinación y respuesta a las Emergencias del sector salud presentadas en Disrito que ingresan a traves de la Linea 123</t>
  </si>
  <si>
    <t>Programado 2015</t>
  </si>
  <si>
    <t>Ejecutado
2015</t>
  </si>
  <si>
    <t xml:space="preserve">Diseño y actualización del  Plan de Respuesta del Sector Salud frente a Incidentes de Gran Magnitud (Terremoto) 
</t>
  </si>
  <si>
    <t>Sin Linea Base</t>
  </si>
  <si>
    <t>porcentaje de ejecución presupuestal</t>
  </si>
  <si>
    <t>03</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</si>
  <si>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</si>
  <si>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</si>
  <si>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 de avance en las etapas para el mantenimiento de la certificación de la SDS</t>
  </si>
  <si>
    <t>Seguimiento trimestral</t>
  </si>
  <si>
    <t>% de avance en la  implementación de los subsistemas del sistema integrado de gestión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</si>
  <si>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</si>
  <si>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</si>
  <si>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</si>
  <si>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</si>
  <si>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Seguimiento trimestral a partir de 2do trimestre 2015</t>
  </si>
  <si>
    <t>Seguimiento trimestral a partir del 2do trimestre</t>
  </si>
  <si>
    <t xml:space="preserve">De acuerdo con lo establecido a nivel nacional en el Resolución 1220 de 2010,  la Ley 1498 de 2011 y los modelos  internacional  del Sistema de Emergencias Medicas  se mantiene  el desarrollo de los subsistemas del SEM con un cumplimiento del  60% con las siguientes acciones por subsistema:  
1. Administración, gestión y dirección, el cual realiza la acciones de administración de recursos asignados al Sistema de Emergencias Medicas. 
2. Prestación de servicios, con la articulación del Programa Atención Prehospitalaria y los servicios de urgencias. 
3. Gestión del Riesgo, desarrollando acciones para la prevención, preparación y rehabilitación en situaciones de emergencias y desastres. 
4. Educación,  cooperación, con el fomento de los programas de fortalecimiento de las competencias de los ciudadanos y personal del sector salud que labora en los servicios de urgencias y Programa APH con una cobertura de 3.832 personas en los módulos del área de fortalecimiento.
5. Rectoría, con el trabajo participativo para el desarrollo del Plan de Contingencia de la Red de Urgencias Distrital para mejorar la respuesta de estos servicios.  
6. Comunicaciones, a través de la red de radiocomunicaciones distrital de la SDS. 
7. Transporte: con la red de transporte del Programa Atención Prehospitalaria en la actualidad cuenta con 163  recursos móviles y 6 equinos en el Programa APH para una cobertura del 100% de las localidades de la ciudad incluyendo la localidad de Sumapaz con el programa respuesta rural equina. 
8. Vigilancia Epidemiológica: el seguimiento epidemiológico del comportamiento del estado salud enfermedad de la urgencia, permite priorizar las temáticas en las Clínicas de Atención para el personal del Centro operativo además de la elaboración del Boletín Epidemiológico y el seguimiento al comportamiento de las patologías más relevantes.  Estos hallazgos también han permitido el ajuste en las temáticas de los cursos de capacitación  del Área de Fortalecimiento de las Competencias del Talento Humano.  
9. Calidad, a través de la vigilancia al cumplimiento de los atributos de calidad del Programa APH  como oportunidad, seguridad y pertinencia. Desarrollando acciones para el mejoramiento continuo en la Atención Prehospitalaria APH durante la verificación de los recursos  con la emisión de conceptos necesidad de medidas correctivas y/o preventivas,  que posteriormente a través del seguimiento permiten ver si estas recomendaciones fueron solucionadas o están en proceso de solución.
</t>
  </si>
  <si>
    <t xml:space="preserve">*No se cuenta con recurso humano suficiente para la realizacion de mantenimientos preventivos y correctivos.
*No se cuenta con recursos humano contratado y asignado especificamente para el Plan de Contingencia de Incidentes de Gran Magnitud. 
</t>
  </si>
  <si>
    <t xml:space="preserve">Durante el mes de septiembre de 2015 se reporta las siguientes actividades:
Comparación de la georeferenciación de las ambulancias de acuerdo a las consolas del Centro Operativo de la DUES vs  la georeferenciación de las ambulancias en las ocho zonas territoriales, encontrándose que en la actualidad no concuerdan las ambulancias de las consolas con las territoriales por zonas lo cual está en proceso de ajuste con un 50%
Se realizo  reuniones de  trabajo para la armonización de las ambulancia del Centro operativo y territoriales con: Despachador, medico regulador , ingenieros con el fin de estandarizar la armonización .
Se continuaron las mesas de trabajo para implementar la prueba Piloto en la zona 1 (localidad de Usaquén y Chapinero) con la  Fundación Santa Fe de Bogotá, Hospital Simón Bolivar, Hospital de Usaquén y la DUES   para  fortalecer la articulación de la Atención Pre hospitalaria e Intrahospitalaria en patologías trazadoras ( ACV, IAM, Patologías GO, y trauma mayor) .
* CONVENIOS.
AREA DE COOPERACIÓN 12: 
Se continúa  con las  reuniones de articulación dentro del Convenio con la Organización Panamericana de la Salud - OPS, para la realización del congreso de emergencias medicas a realizarse  la última semana de octubre.  
Fortalecimiento de las estrategias en la línea de preparativos para la atención de emergencias y desastres a través de acciones con el índice de seguridad hospitalaria, gestión del riesgo, planes hospitalarios de emergencias y grupos de intervención frente a Situaciones de emergencia con los siguientes productos: 
1. Medición del índice de seguridad hospitalaria en dos  Empresas Sociales del Estado- ESE con la participación del personal formado en los respectivos cursos 
2. Simulacro efectuado del 1 al 3 de octubre de 2015. 
3. Sistema de Comando Hospitalario.  
Se acordó la realización de dos cursos de Sistema Comando Incidentes Hospitalarios y dos cursos de Índice de Seguridad Hospitalaria y la publicación de un documento que compile el índice de seguridad hospitalaria, planeamiento hospitalario para emergencias y desastres y los lineamientos distritales para la elaboración de planes hospitalarios de emergencia.
</t>
  </si>
  <si>
    <t xml:space="preserve">ALINEACION DE LA PROPUESTA DE IMPLEMENTACIÓN DE LAS  19 SUBZONAS CON EL MODELO DE OPERACIÓN 
Dentro del marco del nuevo modelo de Atención pre hospitalaria en 8 zonas que incluyen las 20 subzonas o localidades , se ha avanzado en:
1. Mapeo de las ambulancias por consola del Centro operativo 
2. Mapeo de las zonas y micro zonas con las bases de las ambulancias.
3. Se continua con la búsqueda y caracterización  de las bases de las ambulancias contratadas por zonas de acuerdo a los hospitales públicos que se encuentran con un avance de la localización que continua en:
Zona No 1: El 89.7% de las ambulancias de la zona corresponden a las ESE de esta zona.
Zona No 2: El 45.5% pertenecen a los Hospitales de la zona: Santa clara y Centro oriente, las otras que actualmente están ubicadas en esta zona pertenecen a otras ESE como Usme, Tunjuelito, Fontibón entre otros, esto porque las ESE de la zona no ofertan la totalidad de las que se requieren.
Zona No. 3 el 58.5%
Zona No. 4 el 90%
Zona No. 5 el 44.4%
Zona No. 6 el 36.4%
Zona No. 7 el 63.2%
Zona No. 8 el 81.3%
La zona No. 2, 4 y 8 son las que más avance tienen en la migración hacia la operación del nuevo modelo, en algunas hay el inconveniente que la ESE de la zona no cuenta con la tipología adecuada para el territorio de la zona por lo que se coloca ambulancias que cumplan la tipología.
SUBSISTEMA DE INVESTIGACIÓN Y COOPERACIÓN
Se han hecho mesas de trabajo OPS- DUES y se tiene planeado la realización del Congreso Internacional en Emergencias y Desastres y de simulacro para primera semana de octubre.
</t>
  </si>
  <si>
    <t xml:space="preserve">RESULTADOS
Dentro del proceso de implementación de las  8 zonas que involucran las 19 subzonas, ya están implementadas en diferentes grados, se continúa  la  redistribución de los vehículos de emergencia en las 8 zonas que incluyen las 19 subzonas o localidades. Se distribuyeron los vehículos de emergencia pertenecientes a las ESE de la zona , lográndose un avance de la implementación en la ubicación de las ambulancias  así: 
Zona 1:   88.9% 
Zona  2: 56.0%
Zona 3 : 68,7%
Zona 4:  78,9%
Zona 5 : 38,9%
Zona 6 : 33,3%
Zona 7 : 57,9%
Zona 8:  80.0%
Como se observa la distribución actual  de  vehículos de emergencia en la implementación  en las 8 zonas que incluye las de las 19 subzonas  o localidades,  no es homogénea y depende del número de vehículos que ofertan cada ESE para su zona, si no alcanza se deberá colocar ambulancias de ESE que no pertenecen a la zona  o de empresas privadas.
Realización del simulacro durante los días 1,2 y 3 de octubre del 2015
</t>
  </si>
  <si>
    <t xml:space="preserve">Para la activación del Sistema de Emergencias se requiere de la ampliación del centro Operativo quien regula el envío de las ambulancias de las 8 zonas con sus 19 subzonas o localidades, esta ampliación del centro operativo  no se ha realizado ya que esto es un trabajo conjunto con secretaria de gobierno y la coordinación NUSE y a la fecha no se ha concretado los recursos.
Sin embargo se ha trabajado en la armonización de las ambulancias  asignadas por cada una de las ocho consolas del centro operativo con las ambulancias asignada a cada una de las zonas a nivel territorial.
La implementación a nivel de territorio ya se inicio en las 8 zonas y 20 subzonas o localidades con diferentes grados de avance. 
Para la ubicación de las ambulancias por zonas que sean coordinadas por las ESE de la zona  tiene la dificultad de que hay zonas en que las ESE ofertan un número muy inferior de ambulancias por lo que no suple la necesidad de la zona y se tiene que recurrir a ESE diferentes a las de la zona o a empresas privadas
No se cuenta aun con el recurso humano capacitado para dar respuesta con calidad a cada una de las zonas, por la ampliación del número de vehículos que ingresaron al programa.
Se están haciendo los cursos de entrenamiento y la prueba piloto con las tripulaciones de la zona 1 para el manejo pre hospitalario y su articulación con el manejo hospitalario en las cuatro patologías trazadoras empezando por ataque cerebro vascular ACV, seguido por IAM, Patologias GO y trauma mayor.
</t>
  </si>
  <si>
    <t xml:space="preserve">Se reporto en Enero a Septiembre de 2015 en el Centro Operativo del Centro Regulador de Urgencias y Emergencias de 584.682 llamadas, de las cuales el 71% (416.737) son llamadas sin despacho y 29%(                     167.945) llamadas con despacho.
Con relación  al número de incidentes críticos atendidos/Número total de incidentes, que permite determinar el porcentaje de pacientes críticos atendidos  mensualmente, se  reportó el siguiente resultado para el periodo:
*Enero: 9.053 correspondiente al 85%
*Febrero: 8.673 correspondiente al 82%
*Marzo:   9.940 correspondiente al 82%
*Abril:        9.355 correspondiente al 84%
*Mayo:    10.114 correspondiente al 84%
*Junio:       9.715 correspondiente al 86%
*Julio:        10.883  correspondiente al 85%. La Dra. Consuelo Castillo Epidemióloga de la DUES realizó la verificación de los datos de pacientes críticos desde el mes de enero y realizó el ajuste y reporte para el seguimiento del mes de Agosto.
*Agosto:        10.249  correspondiente al 90%.
*Septiembre: 10.183 correspondiente al 89%.
Durante el periodo enero a Septiembre  se realizaron atenciones efectivas según patología por el Programa de Atención Prehospitalaria datos reportados por la empresa social del estado del 100% (103.982), tipificadas de la siguiente manera: 
Enfermedad Común: 54,02 %  (56.166 ). 
Salud Mental: 3,48 % (3.614).
 Accidente de Tránsito: 21,16 % (22.007). 
 Accidente Vía Pública: 5,10 % (5.298). 
 Patología Gineoobstétricas: 1,45 % (1.510 ).
 Accidente Casero: 3,93 % (4.091). 
 Trauma por Violencia: 1,63 % (1.699). 
 Accidente de Trabajo: 1,15 % (1.196). 
 Violencia Sexual: 0,20 % (209).
 Evento Catastrófico: 0,33 % (344). 
 Violencia Intrafamiliar: 0,28 % (292) 
SIN DATO: 7,27 % (7.556). 
De los 103.982 casos el 49 49%(51.008) fueron mujeres y el 50% (52.371) hombres y el 1% (603) Sin dato.
Frente a las situaciones tipificadas como emergencia  (accidentes con múltiples victimas más de cinco) de enero a Septiembre  se dio respuesta a 301 incidentes con atención de 2.059 pacientes, de estos 64% (1.309) fueron trasladados y 36 % (750) fueron atendidos en el lugar del incidente.
De Enero a Septiembre de 2015 se  presentaron 301 incidentes que se distribuyeron así:
Accidentes de tránsito: 57%(173)
Caída Altura:  0% (1)
Colapso estructural: 1% (2)
Deslizamiento: 0% (1)
Explosión: 5% (14)
Heridos: 2% (5)
Incendio Estructural: 5% (16)
Intento de Suicidio: 0% (1)
Intoxicación: 15% (38)
Incendio Forestal: 0% (1)
Inundación: 0% (1)
Manifestación: 2%(5)
Matpel: 6%(17)
Suicidio: 1%(3)
Incendio vehicular: 0%(1)
Disturbio: 1%(2)
Otro: 7%(20)
Frente a la ubicación por referencia de la urgencia  de enero a Septiembre se tramitaron 1.509 solicitudes con ubicación de 1.274 pacientes antes de las 6 horas con un porcentaje de ubicación del 84%. De los cuales:
*Maternas: 90% (147/164)
*Prioridad alta: 91% (821/907)
*Prioridad media: 70% (304/436)
* Prioridad baja: 100% (2/2)
GESTIÓN DE LOS GESTORES DE ATENCIÓN PREHOSPITALARIA
De enero a Septiembre se realizaron las siguientes actividades por los gestores:
Gestión y Ubicación de Bases: 86
• Revisión Móviles: 1.600
• Apoyo Para La Liberación Por Retención Camilla: 3.066
• Revisión Portales: 28
• Revisión Tipológica: 1.302
• Recolección De Información / Queja: 50
• Total Enero A Septiembre:6.132
</t>
  </si>
  <si>
    <t xml:space="preserve">Dentro de las estrategias para la liberación de las camillas está la asignación de los gestores operativos de Atención Prehospitalaria los cuales se distribuyen en 3 turnos, quienes asisten a las diferentes entidades públicas y privadas en las cuales les reportan ambulancias con retención de camilla.
Otra estrategia es la reunión de los coordinadores de los servicios de urgencias en las cuales se les solicita la liberación oportuna de las camillas dentro de su gestión  intra institucional.
Dentro de las reuniones con los referentes de Atención Prehospitalaria – APH se reitera como una de las obligaciones contractuales la gestión para la liberación de las camillas por parte de los coordinadores de APH y de los tripulantes de las móviles.
</t>
  </si>
  <si>
    <t xml:space="preserve">
EVALUACIÓN PLAN DE ATENCIÓN MÉDICA Y PRIMEROS AUXILIOS:
La evaluación de 87 Planes de Primeros Auxilios para eventos de aglomeraciones de público el 67%(58) fueron con concepto favorable y el 33%(29) concepto pendiente.
CONCEPTO FAVORABLE: 58
1. Grados Politécnico 
2. Tangueandonos
3. Plan De Atención Medica Y De Primeros Auxilios Playland Salitre Plaza
4. Cyrobaptista
5. La Maquina Somática
6. Jordi Savall Y Hesperion Xxi
7. Quilapayun
8. Programación Habitual 10000 Pax Octubre A Diciembre
9. Tortazos Octubre Diciembre 2015
10. Raza De Campeones
11. Maravillosa Temporada De Danza Experimental
12. Andrés Cepeda Mil Ciudades Tour
13. Bogotá Fashion Week
14. Foro De Educación Nacional 
15. Encuentro Pwc 2015
16. Salif Keita
17. Santiago Cruz
18. Ceremonia De Grados 2015 2 De La Corporación Universitaria Iberoamericana
19. Crónica De Una Antología Anunciada
20. Convención Amway
21. Borderline
22. Concierto Muy Latino Con La Orquesta Filarmónica De Colombia
23. Lanzamiento Campaña Familiar Porvenir 
24. Cuarta Temporada De Conciertos Banco De La Republica
25. Oktoberfest 2015
26. Festival El Dorado 
27. Encuentro Cultural Y Deportivo Fasecolda 2015
28. Jesús Adrian Romero Tour Colombia 2015
29. Campaña Batuta
30. Carrera Atlética Colombia Corre Por La Paz Y La Reconciliación 
31. Ascenso Torre Colpatria 2015
32. Tupac Mantilla One
33. Manuel Medrano 
34. Antología 
35. Lanzamiento Campaña Familiar Porvenir 
36. Carrera Unicef
37. Teatro Negro De Praga
38. Final Latinoamericana De Smite
39. Glup Sessions 
40. 31 Olimpiadas Para Personas Con Discapacidad Umb 2015
41. Quinquenio Bancolombia 
42. System Of A Down 
43. Oktoberfest 
44. Ruta De Ciclismo Juegos Mundiales De La Policía 
45. Torneo Aguila Ii 2015 Expreso Rojo Vs Deportivo Pereira
46. Festival Jazz Al Parque 
47. Alcance Bimbo Global Energy Race 10k 
48. Celebración Día Del Estudiante Sed 
49. Plan De Salud Auditorio Jorge Tadeo Lozano 
50. Reconocimiento A Los Servidores Públicos 
51. La Casa De Chocolate
52. Tributo A Michel Jackson 
53. Vamos A La Filarmónica
54. Festival Vallenato
55. Barcu 2015
56. Temporada De Arte Lirico Y Zarzuela 2015
57. Temporada De Obras Infantiles
58. Convención Nacional Impuc
CONCEPTO PENDIENTE: 29
1. Prueba De Ciclismo En Ruta.
2. Encuentro De Cultura Campesina.
3. Día De La Familia Calcutiana Año 2015.
4. American Circus. 
5. Búfalos Pint Ball.
6. Biciton.
7. Feria Artesanal Y Representaciones Culturales 2015.
8. Feria Del Maíz.
9. Minicarpa Cultural Marruecos.
10. System Of A Down. 
11. Oktoberfest 2015.
12. Aventure Discovery Open Game.
13. Disney On Ice.
14. Trasmision Partido Eliminatoria Mundial 2018.
15. Katy Perry.
16. Festival Opera Al Parque 2015.
17. Cundinamarca En Bogotá.
18. Biciton 2015.
19. Amaretos Salsa Bar.
20. Nyia Ciudad Mítica.
21. Park On Ice Bulevar. 
22. Feria Buro.
23. Café Disco Bar Ibiza 82.
24. Ciudad Ajedrez.
25. Yuri Buenaventura .
26. 1° Aniversario Campaña Colombia Respira Paz.
27. Festival Hip Hop Y Rock De Kennedy.
28. Encuentro De Cultura Campesina.
29. Clausura Año Escolar.
De acuerdo con la clasificación del SUGA -Sistema Único de Gestión para el Registro, Evaluación y Autorización de Actividades de Aglomeración de Público en el Distrito Capital el 100% de los planes de evaluación medica y primeros auxilios se agrupan en estas opciones: espectáculo público, espectáculo público de artes escénicas y como aglomeraciones.
Aglomeración incluye: encuentros y espectáculos deportivos, ferias, festivales, exhibiciones, desfiles de modas, exposiciones, bazares, inauguraciones, congregaciones políticas, congresos, simposios, seminarios, marchas, desfiles, caminatas o caravanas, entre otros
Espectáculo público  incluye: encuentros y espectáculos deportivos como partidos de futbol entre otros.
Espectáculo público de artes escénicas incluye  los realizados en salas, teatros,  cinémas, circos como obras de teatro, circo humano, obras de teatro, música en vivo entre otros. 
Durante el mes de Septiembre se asistió a 19 P.M.U. - Puestos de Mando Unificados entre previos y asistidos
Durante el mes de Septiembre se asistió a un total de  PMU Previos: 8
1. Oktober Fest 2015.
2. Raza De Campeones.
3. B-Capital.
4. Aventura Discovery.
5. Systen Of A Down
6. Ruta De Ciclismo Juegos Mundiales De La Policía.
7. Oktoberfest
8. Convención Amway
Durante el mes de Septiembre se asistió a un total de PMU en evento: 11
1. Santa Fe vs Emelec.
2. Millonarios Vs Huila.
3. Equidad Vs Alianza Petrolera.
4. Millonarios Vs Universidad Autónoma.
5. Beth Shalom.
6. Carrera De La Mujer.
7. Jazz Al Parque.
8. B-Capital.
9. Santafé vs Juniors.
10. Bogotá Fashion Week 2015.
11. Santafé vs Nacional.
Durante el mes de Septiembre 
• Número de pacientes atendidos en eventos de aglomeración: 106
• Número de pacientes Trasladados en eventos de aglomeración: 5
Durante el mes de Septiembre se recibieron solicitudes de apoyo con unidades móviles del programa APH a eventos: 12 
Apoyo con Unidades Móviles del Programa APH eventos distritales: 10 
Durante el mes de Septiembre los profesionales de Gestión del riesgo asistieron a 2 (dos) emergencias con más de 5 víctimas:
1. Intoxicación con monóxido de carbono en el Cantón Norte
2. Intoxicación con psicoactivos en un Colegio Distrital ( Francisco José de Caldas)
</t>
  </si>
  <si>
    <t xml:space="preserve">PLANES DEL SECTOR SALUD  DE ORDEN DISTRITAL 
De enero a Septiembre de 2015 se realizó la actualización e implementación de (10) Díez planes para la preparación del sector salud frente a situaciones de urgencias y emergencias de acuerdo con la programación anual:
1. PLAN DE FIN E INICIO DE AÑO:
Este documento inicia en el mes de diciembre y finaliza en el mes de enero y se extiende hasta el día 15, en el mismo se involucra el actuar de la Dirección de Urgencias y Emergencias en Salud con las subdirecciones de Gestión del Riesgo y Centro Regulador de Urgencias además de la Subdirección de Salud Pública, en el mismo se incorporan la distribución de ambulancias, las alertas hospitalarias en las fechas de celebración y la ubicación de recursos para los días de mayor o menor egreso y retorno aunando el actuar en lo relacionado con seguimiento a personas quemadas con pólvora, alimentos sanos y seguros, manejo y distribución de licores que se comparten en el nivel institucional e interinstitucional. 
2. PLAN DE CONTINGENCIA DÍA SIN CARRO Y SIN MOTO: 
Implementado durante la jornada Día Sin Carro y sin moto, con la preparación del sector salud para dar respuesta a situaciones de emergencias en el Distrito, contando con talento humano disponible, los recursos técnicos y logísticos suficientes para la atención de las emergencias en el campo de la salud y los eventos especiales que se generen con ocasión de la jornada.
3.  PLAN DE PREPARACIÓN Y RESPUESTA A LA SEMANA MAYOR
Implementación en el mes de abril del Plan de Preparación y Respuesta a la Semana Mayor el cual tiene como propósito garantizar la fase de planeación y respuesta frente a emergencias generadas de la movilización de la comunidad a instituciones religiosas.
4. PLAN VISITA DE ALTOS DIGNATARIOS: 
Se elabora el mismo para atender los requerimientos de apoyo en salud formulados por la presidencia de la República con el fin de integrar la capsula de seguridad y asistencia a las altas personalidades que visitan a nuestro país y ciudad, este es de implementación anual y se enlaza con el área de protocolo de la presidencia de Colombia.
5. PLAN DE GESTIÓN Y RESPUESTA ANTE ATENTADOS TERRORISTAS: 
Se elabora con el fin de orientar la planeación y respuesta de los recursos incorporados al programa de atención prehospitalaria, el Centro Regulador de Urgencias, la Subdirección de Gestión del riesgo, en el mismo se establece el actuar de cada uno de los segmentos enunciados y los efectos orgánicas de la onda explosiva.
6. PLAN DE CONTINGENCIA PARA INCENDIOS FORESTALES: 
Se elabora el presente documento con el fin de orientar planeación y respuesta del sector salud ante los incendios forestales que se causen en el territorio del Distrito Capital ante la situación de sequía que en algunos meses del año se ha suscitado a raíz del fenómeno del pacifico de predominio seco.
7.  PLAN DE ACCION FRENTE A LA ENFERMEDAD CAUSADA POR EL VIRUS EBOLA: 
SE HAN LOGRADO   AVANCES IMPORTANTES EN LO RELATIVO  A: 
• Participación activa y posicionamiento de la Subdirección de gestión del riesgo en la mesa de trabajo ébola al interior de la SDS, en el proceso de planeación y organización del simulacro ébola que se programó para el mes de febrero de 2015.
• Elaboración de instrumentos para  la realización del simulacro: tarjetas de acción y organización del recurso humano acorde a la estructura del sistema de comando incidentes. 
•Elaboración de los instrumentos de evaluación del simulacro ébola: PMU, alistamiento de ambulancia.
• Asistencia a jornada de  capacitación en hospital de Fontibón,  sobre postura y retirada de las capuchas, trajes y equipo de ventilación. 
Durante el periodo se dicto curso de sistema comando incidentes a funcionarios del Hospital de San Cristóbal y de la Clínica Mederi.
8. PLAN CELEBRACIÓN 20 DE JULIO
De acuerdo con el plan de trabajo establecido en las reuniones interinstitucionales convocadas por la XIII brigada de ejército y el Instituto Distrital de Gestión de Riesgo y Cambio Climático – IDIGER.
Incluye: 
*Te Deum en la Basílica Primada.
*Inauguración de las sesiones del Congreso.
*Desfile Militar del 20 de Julio.
*Concierto del 20 de Julio.
9. PLAN TE DEUM EN LA BASÍLICA PRIMADA
Este plan está inmerso en el plan de celebración del 20 de Julio día de la Independencia y da inició a  esta fecha memorable con una Celebración Litúrgica  por el Señor Obispo en la Catedral Primada con la asistencia del Presidente, los Ministros, altos mandos Militares y de Policía, miembros del cuerpo diplomático entre otros.
En este 2015 se hizo alusión a los 205 años de mancipación.  
10. PLAN DESFILE MILITAR 20 DE JULIO.
Este plan está inmerso en el plan de celebración del 20 de Julio con el Desfile Militar que se lleva a cabo usualmente por la Avenida 68 en la periferia del Parque Simón Bolívar. 
Así mismo, el Presidente de la República inauguró el período de sesiones del Congreso en una ceremonia en el Salón Elíptico del Capitolio Nacional. 
Para los  planes No. 8, 9 y 10, se contó con el establecimiento de un Puesto de Mando Unificado (PMU) definido en el Batallón Guardia Presidencial,  para estos eventos se dispuso de la ubicación de ambulancias en la Plaza de Bolívar y en el recorrido del desfile en la avenida 68, finalmente se implementó el plan de preparación y respuesta para el evento instalación de sesiones del Congreso de la Republica de Colombia, para este último evento se establecieron recursos en la Alcaldía Mayor.
Se concertó con las ESE y con las IPS privadas la participación en el simulacro distrital de evacuación en el mes de octubre de 2015  y adicionalmente realizar como mínimo 2 simulaciones y 2 simulacros  en cada hospital, incluyendo  evacuación de todas las sedes de los mismos.
Participación activa y posicionamiento de la Subdirección de gestión del riesgo en la mesa de trabajo ébola al interior de la SDS, en el proceso de planeación y organización del simulacro ébola que se programó para el mes de febrero de 2015, fue aplazado y esto a programado nuevamente para el mes de abril de 2015. Se elaboraron  instrumentos para  la realización del simulacro: tarjetas de acción y organización del recurso humano acorde a la estructura del sistema de comando incidentes e  instrumentos de evaluación del simulacro ébola: PMU, alistamiento de ambulancia.
La Subdirección de Gestión del Riesgo en Emergencias y Desastres participó en la realización del curso sobre Incidentes con elementos Biológicos y la preparación simultánea de un simulacro de contención para tal fin a ejecutado a finales del mes de septiembre en el Aeropuerto Internacional El Dorado.
</t>
  </si>
  <si>
    <t xml:space="preserve">El trabajo conjunto con el Sistema Distrital de Gestión del Riesgo y Cambio Climático a través de la actualización e implementación conjunta  de los siguientes planes (10) diez Planes de Preparación  y Respuesta del Sector Salud que se han estructurado, actualizado e implementados en lo corrido del 2015:
1. Plan de Fin e Inicio de año.
2. Plan Día Sin Carro. 
3. Plan de Contingencia a  Semana Mayor
4. Plan Visita de Altos Dignatarios
5. Plan de Gestión y Respuesta ante atentados terroristas
6. Plan de Contingencia para Incendios Forestales.
7. Plan de Respuesta frente al Virus de ébola
8. Plan 20 de Julio  hasta la fecha son los planes.
9. Plan Te Deum.
10. Plan Desfile Militar 20 de Julio.
Los planes antes mencionados desde la perspectiva del sector salud, permiten generar acciones de coordinación al interior de la Secretaria Distrital de Salud para el desarrollo de las fases de preparación y respuesta ante eventos  aglomeraciones de público, eventos de interés en salud pública y emergencias.
Durante el año 2015 se realizó la revisión a  611 (100%), 72 % (437) de estas concepto favorable  y 28% (174) con concepto pendiente de Planes de Aglomeraciones radicados ante la SDS y/o en el  Sistema Único de Gestión en  Aglomeraciones  lo cual permitió prevenir o mitigar los riesgos en las aglomeraciones de público según la complejidad, articulando dicha gestión con el Fondo de Prevención y Atención de Emergencias.   Así mismo preparar al sector salud frente a situaciones de urgencias y emergencias ocurridas en dichas aglomeraciones.
En lo que respecta a la asistencia a Puestos de mando Unificado se ha asistió a un total de 278 PMU de los cuales el 47% (130) corresponde a PMU previos al evento y 53 % (148)  durante el evento,  donde se realiza la articulación con los delegados de las entidades que conforman el Sistema de Prevención y Atención de Emergencias Distrital, como la FOPAE actualmente Instituto Distrital de Gestión del Riesgo y Cambio Climático, Bomberos, Movilidad, Policía entre otros, estableciendo las medidas necesarias de prevención y respuesta.
</t>
  </si>
  <si>
    <t xml:space="preserve">DIFICULTADES DETECTADAS
En lo transcurrido del presente año se ha evidenciado un retraso y en ocasiones no respuesta a incidentes con múltiples víctimas debido a la carencia de un vehículo que asignado y disponible para el talento humano vinculado a la subdirección de urgencias y emergencias de la Dirección de Urgencias y Emergencias en Salud permita el desplazamiento rápido y oportuno de los equipos de respuesta constituidos.
En el mismo sentido todas las actividades de planeación respecto de la preparación y respuesta frente a un incidente de gran magnitud que afecte al sector salud de manera específica han debido ser pospuestas.
</t>
  </si>
  <si>
    <t xml:space="preserve">Continuó en el mes de septiembre la participación en las reuniones convocadas por la Unidad Nacional de Gestión del Riesgo de Desastre - UNGRD y el Instituto Distrital de Gestión del Riesgo -IDIGER con el fin de fortalecer el proceso de planeación de los escenarios principales y conexos en el marco de la planeación del Simulacro de Búsqueda y Rescate Urbano SIBRU que servirá de base para el proceso de certificación de los grupos USAR- Unidad de Rescate.
En el contexto de lo anterior, se definió la instalación del hospital temporal que fue adquirido por el IDIGER, en el deseo de ponerlo a funcionar en su totalidad, situación que hasta el momento no ha sido factible implementar además de ser una oportunidad para laborar en un campo en el cual no ha sido factible incursionar.
Se continuó con la participación en la Comisión Operativa para acordar como el Distrito  estará presente en el Simulacro de Búsqueda y Rescate Urbano (SIBRU) a realizarse durante los días 5,6 y 7 de octubre, este evento cambió en cuanto su orientación inicial, se definió la circunscripción al ámbito nacional,  la planeación de escenarios, estructuras colapsadas y escenarios conexos.
Todo lo anterior servirá de insumo para la  nueva versión del Plan de Emergencias de Bogotá, a los nuevos lineamientos sobre la elaboración del Plan Institucional de Respuesta a Emergencias - PIRE.
Se está a la espera de la consecución, la  adquisición de insumos, materiales y equipos a adquirir en el programa de Fortalecimiento de Competencias del Talento Humano el cual busca que la comunidad del Distrito Capital esté preparada ante un eventual incidente de gran magnitud una vez entregados todos los términos de referencia de acuerdo con el Proceso de Compra Colombia Eficiente.
De acuerdo con lo establecido en el plan de adquisición para el hospital provisional de campaña  hasta por un monto de 900 millones 
De igual manera se han venido realizando concertaciones para los elementos a adquirir por la Subdirección de Gestión de Riesgo en Emergencias y Desastres con el apoyo desde la Dirección de Urgencias y Emergencias en Salud.
</t>
  </si>
  <si>
    <t xml:space="preserve">A la fecha, se han alcanzado los siguientes logros: 
Se elaboró el documento " Plan Institucional de Respuesta a Emergencias" versión 2014 formalizado mediante Resolución No. 0864 de Mayo 9 de 2014 de la Secretaría Distrital de Salud,    como  herramienta para planear y coordinar  las acciones de las diferentes dependencias de la Secretaria Distrital de Salud en casos de eventos de origen Natural y/o antrópico que ocurran en el Distrito Capital y que necesiten del manejo integral. Es importante resaltar que  dicho documento  ha sido aprobado por el IDIGER - Instituto Distrital de Gestión del Riesgo. 
Se estructuró el PIRE correspondiente a la versión 2015, el cual incorpora la nueva estructura de la Secretaría Distrital de Salud definida en la normatividad aprobada el año inmediatamente anterior, este documento fue enviado al Instituto Distrital de Gestión del Riesgo y Cambio Climático y la entidad referenciada nos acusó recibo del documento no emitió concepto de la operatividad del mismo por cuanto ellos consideran que es la Secretaria Distrital de Salud, la entidad competente para pronunciarse en el sentido si el documento es válido para su aplicación o nó.
Revisión y ajuste del Guión para la intervención del talento humano de salud, en el mismo sentido se ha venido programando la realización de un simulacro para el sector salud con énfasis en la capacidad de respuesta.
Definición de las características técnicas de los equipos a adquirir.
De enero a agosto de 2015 en Salud Mental desde la Subdirección de Gestión del riesgo en Emergencias y Desastres en:
1. Dentro del proceso de actualización de propuesta integral de intervención en salud mental  en situaciones de emergencias y desastres naturales y producidos por el hombre en articulación  con los actores del SEM:
* Se realizó el plan de acción para la implementación de preparación y respuesta ante situaciones de emergencia en el componente de salud mental.
* Se realizo la propuesta  para el plan de capacitación a la brigada de emergencias de la Secretaria Distrital de Salud en el cual se incluye el curso de Primer Respondiente.                       
*Se realizó la revisión de documentos para la elaboración de la propuesta de intervención, entre ellas: “El psicólogo y su abordaje en emergencias, catástrofes y desastres”, “Perfil y función del psicólogo como recurso humano en catástrofes”, “intervención psicológica en caso de catástrofe” y “Estrategia de intervención psicológica en situaciones de crisis masivas”, etc.
* Se realizaron compromisos de articulación de acciones con los psicólogos del Centro Operativo.
 * Se concertó realizar reuniones con: Subsecretaria de Salud Publica de la SDS nivel central, Defensa Civil seccional Bogotá, Cruz Roja Colombiana seccional Bogotá.  Acordar, proponer y realizar propuesta para acciones y tareas específicas para la realización de un plan de respuesta en salud mental de manera articulada para posibles emergencias que se puedan presentar.
*Se realizó articulación con Salud Pública de la SDS para dar respuesta a la emergencia en salud presentada por el fallecimiento de un integrante de Bomberos. 
*Se realizó revisión planes de contingencia del sector salud según herramienta definida por la Subdirección de Gestión del Riesgo Emergencias y Desastres de la DUES.
*Se realizó trabajo articulado entre las  diferentes Subsecretarias, Direcciones y Subdirecciones de la entidad 4n el tema del fortalecimiento institucional en el componente de la garantía de los derechos de los sectores LGBTI.
Se realizó intervención en crisis en primera instancia a la familia de menor fallecido por suicidio
*Se coordinó reunión con  Defensa Civil para el Simulacro Distrital para el día 18 de Junio de 2015.  
2. Dentro del proceso de articulación con las instituciones que desarrollan acciones de salud mental en situaciones de emergencias, el plan de intervención y las líneas de apoyo en cada sector.
*Se han realizado gestiones de articulación con el Colegio Colombiano de Psicólogos para la construcción de propuesta de articulación para la respuesta en salud mental ante un evento traumático de gran magnitud.
 * Se implementó el “Plan de Emergencia y Contingencia en Salud Mental”, con articulación de la Dirección de Urgencias y Emergencias en Salud – Subdirección de Gestión del Riesgo en Emergencias y Desastres, Subsecretaria de Salud Pública y diferentes Direcciones y Subdirecciones, con el objeto de coordinar la atención en salud mental en primera y segunda instancia a las familias, jóvenes y docentes del plantel educativo Marco Fidel Suarez, frente a la situación presentada con el joven que fallece a causa de consumo de SPA y otras sustancias en estudio.
* Se implementó el “Plan de emergencia y Contingencia en salud mental” en la emergencia presentada en el Centro Educativo Scalas, realizando coordinación con Subsecretaria de Salud pública, ESE Territorios Saludables, apoyo equipo de trabajo y coordinación con personal del Centro Educativo Scalas para  la atención e intervención en crisis en primera instancia a 2 Educadoras del Centro Educativo y 34 estudiantes del Centro Educativo Scalas .                                                            
3. En el proceso de definición y documentación de los campos de intervención en Salud Mental en el contexto de la Gestión del Riesgo.
1. Orientar la coordinación de la atención en salud mental en una situación de emergencias se vaya a varios periodos operacionales.    
2. Orientar la coordinación en la atención en salud mental en accidentes con múltiples víctimas cuando no haya respuesta. 
3. Elaborar y coordinar las respuestas en salud mental a los equipos de respuesta (tripulaciones de ambulancia).
4. Revisión y ajuste de las Guías y fichas para situaciones de emergencias y desastres en el marco de la salud mental.
4. En el Proceso de Capacitación a las personas pertenecientes a la brigada de emergencias, personal salud, en Primer apoyo emocional en situaciones de emergencias y desastres de enero a Agosto de 2015 se han capacitado a 21 personas pertenecientes a la Brigada de Emergencias de la Secretaria Distrital de Salud, 21 psicólogos de territorios saludables de las ESE, para estructurar el equipo de respuesta en salud mental en situaciones de emergencias y desastres en el marco de respuesta inmediata.
Se cuenta con dos documentos oficiales, actualizados a 2014, debidamente formalizados por la SDS, " Plan Institucional  de Respuesta a Incidentes de Gran Magnitud" y  "Estrategia  de preparación y respuesta en salud ante sismo de gran magnitud" , que incluye 11 anexos.
Documento versión 2 de 2015 Plan Institucional de Respuesta a Emergencias – PIRE.
Se entrego a la Dirección Nacional de Gestión del Riesgo – Coordinación de SIBRU, los documentos guiones para poner a prueba el plan de respuesta ante terremoto.
El listado de elementos a adquirir está pendiente de una reunión a sostener con el Director de la DUES.
Guión de Salud Mental entregado a la Dirección Nacional de Gestión del Riesgo.
Se participa de la reunión convocada por el Director Nacional de la Unidad Nacional de Gestión del Riesgo de Desastres con el fin coordinar la fase de preparación del Simulacro de Búsqueda y Rescate Urbano- SIBRU, el cual tiene como objetivo medir la capacidad de respuesta institucional ante un evento sísmico que afecte a la ciudad de Bogotá. Se definen reuniones semanales los días jueves. 
</t>
  </si>
  <si>
    <t xml:space="preserve">Se cuenta con dos documentos oficiales, actualizados a 2014, debidamente formalizados por la SDS, " Plan Institucional  de Respuesta a Incidentes de Gran Magnitud" y  "Estrategia  de preparación y respuesta en salud ante sismo de gran magnitud" , que incluye 11 anexos.
Documento versión 2 de 2015 Plan Institucional de Respuesta a Emergencias – PIRE.
Se entrego a la Dirección Nacional de Gestión del Riesgo – Coordinación de SIBRU, los documentos guiones para poner a prueba el plan de respuesta ante terremoto.
El listado de elementos a adquirir está pendiente de una reunión a sostener con el Director de la DUES.
Guión de Salud Mental entregado a la Dirección Nacional de Gestión del Riesgo.
Se participa de la reunión convocada por el Director Nacional de la Unidad Nacional de Gestión del Riesgo de Desastres con el fin coordinar la fase de preparación del Simulacro de Búsqueda y Rescate Urbano- SIBRU, el cual tiene como objetivo medir la capacidad de respuesta institucional ante un evento sísmico que afecte a la ciudad de Bogotá. Se definen reuniones semanales los días jueves.
</t>
  </si>
  <si>
    <t xml:space="preserve">DIFICULTADES
*No se cuenta con el personal responsable para liderar la implementación del Plan de Incidentes de Gran Magnitud.
*Alta rotación del recurso humano de los hospitales públicos  y privados y en menor grado, rotación del personal de IDIGER y Bomberos, lo cual genera reprocesos y perdida de continuidad en las acciones.
*El cambio normativo establecido en el Sistema Distrital de Prevención y Atención de Emergencias a Sistema Distrital de Gestión del Riesgo y Cambio Climático soportado por el Acuerdo 546 del 2013 y los Decretos Reglamentarios 172,173 y 174 de  2014.
*Falta de espacios físicos adecuados al interior de la SDS, para realizar  mesas de trabajo y jornadas de capacitación.
SOLUCIONES
El plan de contingencia para dar respuesta al Plan de Ebola generando  el desarrollo de acciones encaminadas a dar respuesta a este Plan. 
No se cuenta a la fecha con una persona con dedicación exclusiva para el trabajo de este documento por lo cual se le ha venido ajustando según disponibilidad del talento humano contratado, es oportuno señalar que se adelantó el proceso de contratación de una persona.
Se inicia el periodo de ley de garantías, proceso en el cual la etapa contractual se limita, lo cual muy seguramente incidirá en la contratación o no del talento humano para la ejecución de actividades especificas como son la elaboración y actualización del PIRE y del Plan de Terremoto del Sector Salud.  
De igual manera se ha evidenciado un retraso en el proceso de compras debido a una incapacidad prolongada de la persona experta asignada a estas funciones lo cual ha traído lentitud  y un nuevo proceso de aprendizaje en la Subdirección.
Es importante señalar que se realizaron las acciones de notificación a los nuevos contratistas definidos para la Subdirección de Gestión del Riesgo, sin embargo a la fecha no ha sido efectiva la fase final de contratación (emergenciologo y médico de planeación para terremoto).
</t>
  </si>
  <si>
    <t xml:space="preserve">CAPACITACIÓN
Para el mes de Septiembre de 2015,  asistieron un total de 175 participantes  en 9 cursos distribuidos en los siguientes módulos:
* MODULO ESENCIAL: 93 participantes en 4 cursos.
Primer Respondiente Básico Comunidad: No se realizó curso 
Primer Respondiente Básico Salud: No se realizó curso 
Primer Respondiente en Emergencias en Desastres: No se realizó curso
Primer Respondiente en Salud Mental Comunidad: No se realizó curso
Primer Respondiente en Salud Mental Salud: 93 participantes en 4 cursos
* MODULO BÁSICO: No se realizaron cursos en este módulo.
No se realizó ningún curso de: Línea de Emergencias 123, Formación de instructores, Guía manejo prehospitalario del trauma craneoencefálico y soporte vital modulado en trauma
* MODULO GESTION DEL RIESGO: 50 participantes en 2 cursos.
No se realizó ningún curso de: Sistema Comando Incidentes, índice de seguridad hospitalaria, manejo adecuado de la guía de respuesta a emergencias, misión médica y sistema comando incidentes hospitalarios.
Planes Hospitalarios: 50 participantes en 2 cursos.
* MODULO AVANZADO: No se realizó ningún curso de reanimación neonatal 
Otros: 
Jornada de actualización académica para las nuevas tripulaciones de ambulancias: asistieron 32 participantes en 3 cursos realizados. 
*CONVENIOS.
* CONVENIOS.
AREA DE COOPERACIÓN 12: 
Se continúa  con las  reuniones de articulación dentro del Convenio con la Organización Panamericana de la Salud - OPS, para la realización del congreso de emergencias medicas a realizarse  la última semana de octubre.  
Fortalecimiento de las estrategias en la línea de preparativos para la atención de emergencias y desastres a través de acciones con el índice de seguridad hospitalaria, gestión del riesgo, planes hospitalarios de emergencias y grupos de intervención frente a Situaciones de emergencia con los siguientes productos: 
1. Medición del índice de seguridad hospitalaria en dos  Empresas Sociales del Estado- ESE con la participación del personal formado en los respectivos cursos 
2. Simulacro efectuado del 1 al 3 de octubre de 2015. 
3. Sistema de Comando Hospitalario.  
Se acordó la realización de dos cursos de Sistema Comando Incidentes Hospitalarios y dos cursos de Índice de Seguridad Hospitalaria y la publicación de un documento que compile el índice de seguridad hospitalaria, planeamiento hospitalario para emergencias y desastres y los lineamientos distritales para la elaboración de planes hospitalarios de emergencia.
SOLICITUD Y ASISTENCIA DEL SECTOR EDUCATIVO
* Durante el mes de septiembre se generaron las respuestas a las solicitudes por radicado de las siguientes entidades educativas: Hogar Infantil La Macarena, Hogar Infantil Los Laureles y Asociación Caminantes del Futuro. 
Para este periodo los cursos realizados contaron con la participación de psicólogos de los territorios de la Dirección de Salud Pública en el Primer Respondiente en Salud Mental, con tripulantes de Atención Prehospitalaria - A.P.H. para las jornadas de actualización y en Planes Hospitalarios de Emergencia con los referentes a cargo de la elaboración y actualización de los Planes Hospitalarios de Emergencia de las IPS públicas y privadas y de los referentes de las ARL.
No se realizaron otros cursos dada la directriz del Director de la Dirección De Urgencias y Emergencias en Salud de dedicación a acciones centradas en la capacitación a los nuevos tripulantes de ambulancia, simulacro, hospital temporal y congreso, por lo tanto no se contó con la participación del sector educativo en este periodo.
</t>
  </si>
  <si>
    <t xml:space="preserve">De enero a Septiembre del 2015, se ha logrado la capacitación de 5.394 participantes en 89 cursos, los cuales se distribuyen en los diferentes módulos de la siguiente manera: 
Módulo Esencial: 4.871 participantes en 63 cursos, Módulo Básico 160 participantes en 5 cursos, Modulo Gestión del Riesgo 220 participantes en 11 cursos, Módulo Avanzado con 40 participantes en 4 cursos y en otros 103 participantes en 6 cursos de Jornadas de Actualización a tripulantes de A.P.H.
A continuación se presentan  la cobertura frente a participantes de los programas:
Módulo Esencial: 4.871 participantes  en 63 cursos. Distribuidos de la siguiente manera:
Promoción y Prevención: 118 participantes en 1 curso.
Primer Respondiente Comunidad: 3.269 participantes en 34 cursos
Primer Respondiente Salud: 945 participantes en 12 cursos.
Primer Respondiente en Emergencias y Desastres: 265 participantes en 3 cursos
Primer Respondiente en Salud Mental Comunidad: 105 participantes en 5 cursos.
Primer Respondiente Salud Mental Salud: 169 participantes en 8 cursos.
Módulo Básico: 160 participantes en 5 cursos.
Línea de Emergencias Médicas 123: 144 participantes en 4 cursos.
Manejo del trauma craneoencefálico: 16 participantes en 1 curso.
Modulo Gestión del Riesgo: 220 participantes en 11 cursos.
Planes hospitalarios: 101 participantes en 5 cursos
Sistema Comando Incidente básico: 119 participantes en 6  cursos.
Módulo Avanzado: con el curso de Reanimación Neonatal: 40 participantes en 4 cursos
Otros:  
Jornadas de actualización tripulantes de A.P.H.: 103 participantes en 6 jornadas.
Nota: En relación a la entrega de nuevos recursos móviles y a la necesidad de capacitación de los tripulantes de ambulancias de los recursos móviles y la Directriz del Director de la Dirección de Urgencias y Emergencias en salud se programaron una serie de cursos de actualización para los tripulantes de las ambulancias, sin embargo es de resaltar que estos no contaron con la asistencia esperada y no se realizó la oferta de cursos para la comunidad y personal de salud en general. 
• Modulo Esencial:
* En el curso de Promoción de la Salud y Prevención, se desarrollan temáticas como: patologías crónicas y respiratorias  relacionadas con urgencias,  como factores predisponentes por ejemplo a un paro cardiorespiratorio, prevención de accidentes en el hogar, la vía pública, el trabajo, prevención de intoxicaciones. Otros temas que se incluyen son la socialización de la importancia de donación de órganos y sangre como un procesos de sensibilización de la población capacitada. Cada una de las temáticas al final se relacionan con la adecuada activación del Numero Único de Seguridad y Emergencias NUSE – Línea 123.
* En el Curso Primer Respondiente Básico  con el fin de  fortalecer las competencias del personal del sector salud y comunidad en acciones de  respuesta ante situaciones de urgencia, con énfasis en el entrenamiento en Reanimación Cardiopulmonar básica y las principales patologías asociadas a esta complicación como son el Infarto Agudo de Miocardio y el Accidente Cerebrovascular, Que Hacer y No Hacer ante algunas situaciones como hemorragias, fracturas, fiebre, entre otros temas, Sistema de Emergencias Medicas  - Línea 123 y su adecuada activación, preparación del Plan Familiar de Emergencias ante un eventual desastre en el Distrito Capital.
* En el Curso Primer Respondiente en Salud Mental con el propósito de fortalecer las competencias del personal del sector salud y comunidad en acciones de  respuesta ante situaciones de crisis en salud mental. 
* En el Curso Primer Respondiente en Desastres   con el propósito de fortalecer las competencias del personal del sector salud y comunidad en acciones de  respuesta ante emergencias y eventuales desastres con el Plan Familiar de Emergencias.
•  Los módulos básico, avanzado y de gestión del riesgo buscan dar respuesta a la Urgencia Medica.
• Otros: Se incluyen las jornadas de actualización de acuerdo a la dinámica del programa de Atención Prehospitalaria -APH. 
</t>
  </si>
  <si>
    <t xml:space="preserve">Del Proyecto 881 de Junio de 2012 a Septiembre 2015 se han capacitado un total de: 36.982 participantes 
2012: 6.558
2013: 13.865
2014: 11.165
2015: 5.394
Formación a 5.394 personas en los programas de fortalecimiento de las competencias para mejorar la preparación y  respuesta ante situaciones de Emergencias y Desastres.
Es importante aclarar que los grupos de capacitación se dividen en personal de salud y de comunidad. En salud se encuentran: Médicos (as), Enfermero(as), Auxiliares de Enfermería,  Técnicos y Tecnólogos en Atención Prehospitalaria ya que estos perfiles están directamente relacionados con la atención prehospitalaria, servicios de urgencia y hospitalización con la realización de reanimación cardiopulmonar en su actividad laboral.
En comunidad: las demás profesiones de la salud (odontólogos, bacteriólogos, etc.), ama de casa, docentes, conductores, etc.
Modulo Esencial: 4.871 personas de las cuales el 24% (1.171 participantes) pertenecían al sector de salud y 76% (3.700 participantes) a la comunidad
De los Módulos Básico, Gestión del Riesgo y Avanzado el 63% (263 participantes) pertenecían al sector salud y 37% (157  participantes) a la comunidad.
Otros:  
Jornadas de actualización tripulantes de A.P.H.: 103 participantes 42% (43 participantes) pertenecían al sector salud y 58% (60 participantes) a la comunidad.
</t>
  </si>
  <si>
    <t xml:space="preserve">Durante el 2015 se ha realizado múltiples reuniones  de la Subdirección Centro Regulador de Urgencias y Emergencias con los coordinadores de Atención Prehospitalaria de las Empresas Sociales del Estado, en las cuales se les ha indicado la importancia y obligatoriedad de enviar al personal de tripulantes de las Empresas o Sociales del Estado y de las empresas en convenio  a los cursos ofertados por la Subdirección de Gestión de Riesgo en Emergencias y Desastres. Sin embargo la respuesta no ha sido positiva, ya que se han tenido que cancelar y reprogramar varios cursos en lo transcurrido del 2015 ó realizarlos con una baja asistencia a los mismos. 
Durante el mes de Septiembre de 2015 la programación de capacitación se centro en las nuevas tripulaciones con la programación de jornadas de capacitación en manejo de los aditamentos de los vehículos y de los equipos de atención a los pacientes, sin embargo la respuesta a estas capacitaciones no fue la esperada desde las tripulaciones de Atención Prehospitalaria, realizándose los cursos de 7:00 – 5:00 pm. con una baja asistencia de participantes.
Es importante señalar que se realizaron las acciones de notificación a los nuevos contratistas definidos para la Subdirección de Gestión del Riesgo, sin embargo a la fecha no ha sido efectiva la fase final de contratación (emergenciologo y médico de planeación para terremoto).
En el mismo sentido resulta pertinente enunciar que el programa de capacitación ha tenido una ostensible reducción del número de capacitados como quiera que se ha presentado tres circunstancias a saber: Cese y reinicio de contrato del equipo de fortalecimiento de competencias del talento humano,  por un periodo cercano a los 30 días, a la suspensión de ejecución del curso de promoción y prevención que era la puerta de ingreso a las actividades de capacitación y la implementación de un plan de contingencia orientado a capacitar las nuevas tripulaciones vinculadas al programa de atención prehospitalaria actividad sobre la cual los resultados no han sido ampliamente satisfactorios.
</t>
  </si>
  <si>
    <t xml:space="preserve">ACTUALIZACIÓN Y AJUSTES A DOCUMENTO LINEAMIENTO PARA LA ELABORACIÓN Y SEGUIMIENTO A LOS PLANES HOSPITALARIOS DE EMERGENCIA P.H.E.:
*En el mes de septiembre de 2015 se realizó mesa de trabajo con participación de funcionarios de 20 ESE y 12 hospitales privados, con el fin de identificar logros, fortalezas y debilidades en la ejecución de los  planes de acción para el año 2015. El ejercicio permitió identificar aspectos críticos a fortalecer en el proceso d implementación de los PHE y priorizar las intervenciones y lineamientos para 2016.
Se realizaron 7 jornadas de asesoría y asistencia técnica a IPS privadas para elaboración de sus PHE (Axa Colpatria, Clínica Shaio, Clínica Colombia, Clínica Palermo, San Carlos, Hematooncológicos) y 2 jornadas con ESE (Meissen, San Cristóbal). Se evidencia compromiso y avance importante en los hospitales privados respecto al tema de PHE.
Por orden del Director de urgencias y Emergencias de la SDS, durante el mes de septiembre los profesionales de Gestión del Riesgo concentramos esfuerzos en la preparación del Congreso Internacional de Emergencias  y Desastres (actividad que fue aplazada para los días 28, 29 y 30 de octubre de 2015) y del   Simulacro de instalación y operación de Hospital Temporal ante incidentes con múltiples víctimas, a realizarse los días 1, 2 y 3 de octubre de 2015 en las instalaciones del IDRD. 
Se elaboró la base de datos de entidades (ESE, hospitales, organismos de apoyo, universidades, administración distrital), incluyendo  directivos, coordinadores de urgencias, referentes de PHE, coordinadores y personal de APH.
Posteriormente se elaboraron y enviaron invitaciones a todas las instituciones antes referidas y se consolidó información sobre asistentes y participantes en ambas actividades.
Ante el aplazamiento en la fecha de realización del congreso, se enviaron las respectivas novedades a todas las instituciones.
 Se elaboró el guión para el simulacro, se elaboraron tarjetas de acción y los carteles de identificación de cada uno de los miembros del sistema comando incidentes hospitalario.
Se realizaron sesiones de práctica de armado y desarmado de las carpas existentes como preparación para el simulacro.
Se realizó todo el proceso logístico para el simulacro.
Se participó activamente junto con OPS en la organización, definición de agenda, conferencistas, invitados y logística del Congreso internacional de emergencias y desastres.
</t>
  </si>
  <si>
    <t xml:space="preserve">El porcentaje promedio de la evaluación de los planes hospitalarios de las ESES evaluados es del  88% de cumplimiento. (El corte se realiza semestralmente). 
Avance del 100% en la planificación y organización para la realización del simulacro de instalación y operación de hospital temporal.
Avance del 20% en el proceso de organización del Congreso internacional de emergencias y desastres.
Avance del 5% en la planeación de los cursos de sistema comando incidentes hospitalario y Hospitales Seguros, a realizar en convenio con la OPS.
Sensibilización a clínicas y hospitales públicos y privados  de la ciudad, con el fin de posicionar el tema y lograr su adherencia al lineamiento distrital para la actualización  de los Planes Hospitalarios de Emergencia vigencia 2015, en el marco de la estrategia de hospitales seguros e índice de seguridad hospitalaria: 22 ESE,  Clínica Colombia, Clínica Magdalena, Clínica Reina Sofía,  Hospital Militar Central,  Eusalud, Clínica Juan N Corpas,  Clínica Méderi, Hospital de San Carlos, Clínica VIP, Santa Ana Médical Center, Clínica del Country, Clínica Palermo, Clínica Nueva, Hospital de San José Centro, Clínica Reina Sofía, Hematooncologicos de Colombia, Axa Colpatria, Clínica Shaio.
Como logro muy importante, se ha obtenido la estandarización de contenidos de los PHE, la capacitación de los directivos y referentes de hospitales en Hospitales Seguros e  índice de seguridad hospitalaria, Sistema de Comando incidentes hospitalario y PHE en general.
Muy importante ha sido el proceso desarrollado por la Subdirección de Gestión del Riesgo, en lo relativo a  fortalecimiento de las competencias del talento humano de las ESE e IPS, realizando el  curso de  Sistema Comando Incidente Básico, con  16 horas de intensidad,  a funcionarios de los Hospitales Fontibón, Rafael Uribe Uribe, Meissen, Simón Bolívar, Pablo VI Bosa, Santa Clara, Usaquén,   Occidente de Kennedy,  San Cristóbal,  Clínica Méderi y tripulaciones de ambulancias del programa.
Durante los años 2013 y 2014,  se participó en la planeación y ejecución de simulacros en los hospitales de Simón Bolívar, Vistahermosa, Pablo VI Bosa, Clínica Nueva, Hospital Militar Central,  Hospital de la Policía,  Clínica del Country, Fundación Santa Fe de Bogotá, Hospital Pablo VI Bosa, Hospital Fontibón, Hospital Meissen, Hospital San Cristobal , Hospital Rafael Uribe Uribe y Hospital de Suba.
Durante el cuarto trimestre de 2014 y  primer trimestre de 2015,  se ha desarrollado adecuadamente el plan de acción definido para la  DUES; se definieron los  Equipos de Protección Personal y sus respectivas especificaciones para garantizar la seguridad de  las tripulaciones de ambulancia del programa APH y los  dispositivos para aislamiento de pacientes durante su traslado  y condiciones de aislamiento interior de las ambulancias en caso de traslado de pacientes con ébola, se dictó el curso de sistema comando incidentes con énfasis en enfermedad por virus ébola a 24 funcionarios del Hospital de Fontibón (intensidad: 16 horas), Se definieron mecanismos para adquisición de EPP para tripulaciones de ambulancias, personal asistencial y  personal de vigilancia en salud pública.  
</t>
  </si>
  <si>
    <t xml:space="preserve">ASESORÍA Y ASISTENCIA TÉCNICA PARA ACTUALIZACION DE PLANES DE ACCION Y DOCUMENTOS PHE:
Consolidación de la estrategia de asesoría y asistencia técnica intensiva a los hospitales, de forma tal que el porcentaje de avance al mes de septiembre  de 2015  es del 87%, con un incremento del 13% comparado con el  año 2012 y  del 24% comparado con el año 2013.
Las ESE han ajustado a la fecha sus documentos y sus respectivos planes de acción, acorde a los lineamientos de la Dirección Urgencias y Emergencias en Salud, con los siguientes resultados por institución:  
RED NORTE
 Hospital Simón Bolivar:94
 Hospital De Engativa:87
 Hospital De Suba:93
 Hospital Usaquen:89
 Hospital Chapinero:75
RED CENTRO ORIENTE
Hospital Santa Clara:93
Hospital La Victoria:90
Hospital San Blas:90
Hospital Centrooriente:90
Hospital Rafael Uribe Uribe :97
Hospital San Cristobal:92
RED SUR OCCIDENTE
Hospital Occidente De Kennedy: 90
Hospital Bosa II Nivel:87
Hospital De Fontibon:79
Hospital Pablo Vi Bosa:95
Hospital Del Sur:83
RED  SUR
Hospital El Tunal:92
Hospital De Meissen:88
Hospital Tunjuelito:75
Hospital Vista Hermosa:75
Hospital Nazareth:61
Hospital De Usme:92
PROMEDIO DE PORCENTAJE DE CUMPLIMIENTO EN  EL DISEÑO DEL PHE : 87%
Al evaluar los componentes del diseño Plan de Emergencias se obtienen los siguientes resultados de las ESE
- Organización para emergencias: 89%
- Análisis de amenazas, Vulnerabilidades y riesgos: 86%
- Preparación para la respuesta : 88%
- Capacitación, publicación y difusión del plan: 63%
- Simulaciones y simulacros: 75%
- Seguimiento y auditoría: 75%
</t>
  </si>
  <si>
    <t xml:space="preserve">Continúan presentándose situaciones de tipo administrativo  que dificultan las actividades y generan reprocesos:
*Falta de continuidad  en el proceso  de contratación de los  profesionales del grupo de gestión del riesgo.
*Insuficiencia de salones yi espacios apropiados para realizar  reuniones, mesas de trabajo o talleres con hospitales, clínicas y otros actores del sistema distrital de gestión de riesgo.
* Alta rotación del talento humano en las ESE y de los referentes de las ARL.
Algunas  ESE han tomado  medidas preventivas y correctivas ante esta situación, como es el  caso de los  hospitales  Occidente de Kennedy y el Sur, que  fortalecieron sus equipos de trabajo, integrando funcionarios de varias dependencias, alcanzando gran avance en sus respectivos documentos.  
Toma de decisiones por parte de directivos, para que los profesionales de la dependencia se  dediquen a la realización de actividades no planeadas, lo cual significa el retraso en el logro de  los objetivos definidos en el plan de acción. 
</t>
  </si>
  <si>
    <t xml:space="preserve">PACIENTES CRÍTICOS 
El porcentaje de pacientes críticos atendidos en el mes de Septiembre fue del 89% (10.183/11.429) que corresponde a Numero de Incidentes de salud críticos atendidos/ Número total de incidentes críticos. 
Durante el mes de Septiembre la ubicación por referencia de la urgencia antes de 6 horas fue del 85% (181)  de estos 20 maternas, 133 de prioridad alta, 28 de prioridad media.
Durante el mes de Septiembre se reportaron 49 emergencias con 303 pacientes atendidos, 165 Trasladados, 138 atendidos en la escena y  4 fallecidos.
De estos 25 accidentes de tránsito, 1 Colapso Estructural, 1  explosión, 1 Herido, 3 incendio estructural, 9 Intoxicación, 1 Incendio Forestal, 3 Matpel y 5 Otro.
</t>
  </si>
  <si>
    <t xml:space="preserve">Durante el mes de Septiembre se reportaron 49 emergencias con 303 pacientes atendidos, 165 Trasladados, 138 atendidos en la escena y  4 fallecidos.
De estos 25 accidentes de tránsito, 1 Colapso Estructural, 1  explosión, 1 Herido, 3 incendio estructural, 9 Intoxicación, 1 Incendio Forestal, 3 Matpel y 5 Otro.
</t>
  </si>
  <si>
    <t>1) Se garantiza la prestación de  servicio de APH (ambulancias, vehículos de apoyo y equinos) hasta finales de noviembre de 2015, con la suscripción de 21 contratos  con las ESE y con el cubrimiento del servicio de Vital Life a junio de 2015 para un total de recursos comprometidos por valor de $37.985.041.273.
2) Se garantiza el servicio de la Línea de Emergencias hasta el 29 de diciembre de 2015 con la suscripción del contrato entre el FFDS y el Hospital La Victoria con una ejecución de recursos por valor de $4.519.074.280.
3) Se  suscibe contrato con OPS para la realización del congreso del SEM, con una ejecución presupuestal de $250.000.000.
4) Se garantiza el servicio de AVANTEL por el término de un año por valor de $17.999.856
5) Se realiza contratación para la prestación de servicios con persona natural así: 14 profesionales especializados, 8 Profesionales Universitarios, 2 Técnicos y 6 Asistentes, para un total de contratación de $1.110.090.466</t>
  </si>
  <si>
    <t>Seguimiento ejecución con corte al 30 de septiembre de 2015</t>
  </si>
  <si>
    <t xml:space="preserve">• Actualización de toda la gestión documental del proceso de acuerdo con nueva estructura y mapa de procesos
• Seguimiento a las acciones correctivas / preventivas en isolución
• Medición de la satisfacción del cliente
• Reporte y tratamiento del producto no conforme en los procesos misionales
• Información de entrada para revisión por la dirección
</t>
  </si>
  <si>
    <t xml:space="preserve">Seguridad y salud en el trabajo
*Diligenciamiento de la Caracterización Sociodemográfica.
*Afiliación a la ARL 24 horas antes de iniciar ejecución contractual o actividades laborales y exámen médico.
*Reporte oportuno de accidentes e incidentes de trabajo (dentro de las 48 horas de ocurrido el accidente).
*Divulgación de Subsistema de Seguridad y salud en el trabajo.
Gestión documental y archivo, Seguridad de la información
*Tablas de retención documental y cuadros de caracterización documental.
Subsistema de control interno
*Revisión y actualización del normograma.
*Actualización mapas de riesgo por proceso.
Subsistema de control interno
*Recopilación de documentos para actualizar estructura MECI.
Seguridad de la información
*Divulgación de Subsistema de Seguridad de la información.
</t>
  </si>
  <si>
    <t xml:space="preserve">
En el mes de  Septiembre se dio respuesta la 100% (63) solicitudes, las cuales se distribuyeron de la siguiente manera: 17%  (11) reclamos, 11% (7) quejas, 67%  (42) solicitudes de información, 5% (3) felicitaciones. El mayor número de solicitudes se presento para el mes de septiembre y el menor  en el mes de enero con 28 solicitudes.
Del  100%(63) solicitudes: 86% (54) SQS, 14%(9) radicados y 0% (0) otros.
Del  100%(42) solicitudes de información, 35 fueron de APH, 4 del centro operativo , 1 de emergencias y desastres y 2 de fortalecimiento. El mes con mayor número de inscripciones fue en el mes de septiembre (42) y el menor en enero(13). El mayor número de solicitudes de enero a septiembre se presentó para APH , seguido de centro operativo, fortalecimiento y emergencias y desastres.
En reclamos y quejas la inconformidad por trato y calidez e inoportunidad son las que ocupan un mayor representatividad.
</t>
  </si>
  <si>
    <t xml:space="preserve">AVANCES POR SUBSISTEMAS DEL MES DE SEPTIEMBRE/2015
1. SUBSISTEMA DE PRESTACION DE SERVICIOS
ATENCION PREHOSPITALARIA
En el mes de Septiembre de  2015 en el Centro Operativo del Centro Regulador de Urgencias y Emergencias se recibieron un total de 68.865 (100%) llamadas, 28%(                       19.380 ) con despacho al sitio del incidente y 72%(             49.485 ) sin despacho al sitio del incidente.
En el mes de Septiembre las llamadas sin despacho (49.485) se distribuyeron de la siguiente manera: duplicados (26.355), atendidos (10.687), cancelados (7.328), trasladados por otro (672), falsa alarma (82), Broma (40) y en otros (4.321).
De los casos sin despacho la variable de los duplicados es la más relevante con respecto a las demás siendo esta variable constante entre el 52% y 56 % durante los primeros ocho meses del 2015.
De las 19.380 llamadas con despachos se direccionaron 22.911 recursos móviles,  ya que para un mismo incidente se puede llegar a despachar  más de un recurso móvil relacionado con el número de pacientes.
2. SUBSISTEMA DE TRANSPORTE
Vinculación para la prestación del servicio del  Programa APH  a corte  de Septiembre de 2015 de la siguiente manera: Total de recursos  contratados de 177 recursos móviles de las cuales el 63% (112) pertenecen a las Empresas Sociales del Estado y 37%(65) están vinculadas por contratación con Empresas Privadas. 
De los cuales el total de recursos operativos para este mes fue de 158 recursos móviles y 6 equinos.
ACCIDENTALIDAD: 
La accidentabilidad de Los Recursos Móviles para el mes de Septiembre de 2015 involucro a 23 recursos móviles. (21 TAB y 2 TAM)
3. SUBSISTEMA DE COMUNICACIONES
Durante el mes de Septiembre se trabajó en el fortalecimiento de las radio comunicaciones y de la interconectividad de los sistemas para lo cual se han realizado reuniones con el grupo técnico de radiocomunicaciones y de sistemas.
El funcionamiento del actual sistema de radiocomunicaciones continua en un  73%, dado por:
* La funcionalidad de las consolas
*Centro de Control  
Durante el mes de Septiembre se realizaron las siguientes actividades en comunicaciones:
1. Mantenimiento correctivo a los equipos del sistema de radiocomunicaciones: 9
2. Mantenimiento preventivo a los equipos del sistema de radiocomunicaciones: 2
3. Desinstalación completa de equipos de radio: 2
4. Instalación nueva y/o completa de estaciones de radio: 17
5. Inhabilitación de equipos de radio por mantenimiento del vehículo o mantenimiento locativo del sitio: 20
6. Rehabilitación y puesta en funcionamiento de equipos de radio inhabilitados: 20
7. Visitas de preinstalación para nuevas estaciones de radio: 1
8. Administración y verificación del estado de funcionamiento de los equipos del centro de control - Turnos disponibilidad: 31
9. Actividades de capacitación y entrenamiento a los usuarios de la red de radio: 10
10. Participación en reuniones de trabajo: 6
11. Actividades de apoyo al Área de Vigilancia y Control de la Oferta de la Dirección de Desarrollo y Servicios en el proceso de verificación del cumplimiento de estándares de las ambulancias en lo relacionado con el sistema eléctrico: 20
Continua para el mes de Septiembre frente a la adquisición de la tercera fase  con los términos de referencia de las necesidades técnicas proyectando la integración e interoperabilidad, se realizó la actualización de los estudios técnicos previos para la tercera fase del sistema de radiocomunicaciones, con ajustes técnicos de acuerdo a la revisión por parte de la Dirección y el Asesor Jurídico de la DUES.
4. RECTORIA DEL SISTEMA DE EMERGENCIAS MÉDICAS 
Dentro del proceso de construcción del Nuevo Modelo del Programa APH se han continuado con las reuniones técnicas con la Fundación Santa fe de Bogotá - FSFB y Hospital de Usaquén quien tiene el mayor número de ambulancias para la atención pre Hospitalaria de la Zona 1, con el fin de determinar el proceso de capacitación a seguir con las tripulaciones en los que respecta a Accidente Cerebrovascular.
5. GESTION DE RIESGO EN EMERGENCIAS Y DESASTRES 
Durante el mes de Septiembre de  2015 se realizó la revisión de 87 Planes de Primeros Auxilios de eventos de aglomeraciones radicados por los operadores y organizadores de los eventos evaluando las condiciones de prestación de servicio de acuerdo con las competencias asignadas en el Sistema Único de Aglomeraciones de Público Distrital otorgadas a la Secretaria Distrital de Salud.
Durante el mes de Septiembre se asistió a 19 P.M.U. - Puestos de Mando Unificados entre previos y asistidos
6. SUBSISTEMA DE INFORMACIÓN. 
CONSOLIDACION DE LA INFORMACION
Revisión de los informes del Sistema ProCad de llamadas y despachos del ProCad,  del mes de Septiembre  del 2015.
 -Condensación de la información (según matrices) de la Base de datos de: ProCad de llamadas y despacho del mes de Septiembre.
Revisión y condensación de la información (según matrices) de las Bases de datos de Emergencias mes de Septiembre.
Condensación de la información (según matrices) de la Base de datos de: pacientes ubicados dentro del marco del sistema de referencia y contra referencia, atenciones en  Emergencias ocurridas en el Distrito.
BOLETINES EPIDEMIOLOGICOS 
* Durante el mes de Septiembre no se realizo boletín epidemiológico, ya que este se elabora cada tres meses 
SISTEMAS DE INFORMACION 
Continúa para este periodo:
• Se ingresa la información de manera permanente por parte del personal a cargo en los diferentes módulos del Sistema de Información SIDCRUE.
• Se administra y se ajustan los diferentes módulos del Sistema de Información SIDCRUE, con el fin de velar por integridad, seguridad y de la información que se ingresa en el Sistema de Información. 
• Se realiza levantamiento de información de procesos y procedimientos de las diferentes áreas de la Dirección de Urgencias y Emergencias. 
• Se trabaja en sesiones de trabajo con personal de ETB (Administradores de Sistema de Información de la Línea NUSE 123 e ingenieros de la Coordinación General del NUSE.
7.  SUBSISTEMA DE CALIDAD
En el marco del seguimiento a la calidad de la prestación del servicio se adelanto: 
Programa Atención Prehospitalaria en Septiembre 2015: 
1. Seguimiento al cumplimiento de los requisitos que deben cumplir los tripulantes de las unidades móviles en cuanto a competencia del personal. 
2. Seguimiento a:
*. Entrega de programación de turnos.
*. Control de la afiliación y pago de aportes mensuales en el Sistema General de Seguridad Social en Salud.
*. Remuneración de los servicios prestados del personal que integra las tripulaciones
 3. Seguimiento al reemplazo del personal de tripulación de las unidades móviles, en caso de presentarse ausencia del mismo.
4. Seguimiento al cumplimiento de diligenciamiento de la historia clínica o registro de atención y/o traslado del Programa de Atención Prehospitalaria y demás documentos de registro que tengan relación con la atención, entrega de copia en la IPS donde se traslada el usuario y custodia de los originales. (Desistimiento informado y entrega de pertenencias).
5. Seguimiento a tipología e información del vehículo (licencia de transito, SOAT, tarjeta de propiedad y revisión técnico mecánica)
FORTALECIMIENTO DE LA REGULACION DE LA URGENCIA MEDICA 
El día 28 de septiembre de 2015, se lleva a cabo la Clínica de Atención donde se trató el tema incidente 601 - evento cerebral, la cual fue realizada con el apoyo Médico Regulador Dra. Maritza Tamayo y Enfermeros de los diferentes turnos en horario de 07:00 - 11:30 - 14:00 y 17:30 horas. A dicha actividad asistieron 82 personas.
ADHERENCIA  A REGULACION DE LA URGENCIA MÉDICA
Durante el mes de septiembre de 2015, se realizó la actualización del procedimiento de regulación de la urgencia médica junto a cuatro (4) documentos relacionados a dicho procedimiento. 
La socialización de dichos documentos, se realizó el día 23 de septiembre de 2015 con un total de 52 personas asistentes a dicha actividad. De igual manera, se llevó a cabo la socialización a través de correo electrónico enviado a todas las personas del Centro Operativo tanto de planta como de contrato. 
SISTEMA DE QUEJAS Y SOLUCIONES 
Durante el mes de Septiembre de 2015 ingresó al Sistema de Quejas y Solicitudes (SQS) :
*Reclamos: 33% (125)
*Quejas: 5% (20)
*Solicitudes: 59 % (224)
*Felicitaciones: 3% (13)
Dentro del atributo de reclamos ingresaron: 11 inconformidades distribuidas de la siguiente manera:    18% (2) trato y calidez,  27%(3) pertinencia, 18%(2) seguridad y 37% (4)  inoportunidad.
Dentro del atributo de quejas ingreso: 100% (1) por pertinencia y por inconformidad por trato y calidez, pertinencia y seguridad  no ingreso ninguna.
Es importante resaltar que en el atributo de reclamo dentro de las inconformidades por pertinencia paso de 5 en el mes de julio a 1 en el mes de Septiembre. La inconformidad por seguridad se mantuvo constante en julio y Septiembre en 4.  La inconformidad por trato y calidez paso de 1 en el mes de julio a 4 en el mes de Septiembre incrementándose.  la inconformidad por inoportunidad paso de 3 en Julio a 5 en el mes de Septiembre.
Con respecto a quejas en el mes de abril  se presentaron 4 quejas y partir de este mes solamente se reporto una (1) queja por mes relacionada con inconformidad por trato y calidez o con pertinencia.
En el mes de Septiembre se recibieron 16 solicitudes de información, las cuales se distribuyeron de la siguiente manera: 50%(8) Atención Pre Hospitalaria - A.P.H, 44% (7) centro operativo, 0% (0) emergencias y desastres, 6% (1) fortalecimiento de competencias.
En relación al tipo de entrada ingresaron: 35 Sistema Quejas, Reclamos y solicitudes de información – SQS y 10 cartas radicadas. 
Se realizo el cierre del 100% (32) respuestas a solicitudes durante el mes de Septiembre.
8.  SUBSISTEMA PROMOCIÓN, PREVENCIÓN Y PARTICIPACIÓN CIUDADANA
Para el mes de Septiembre 2015 asistieron un total de 594 participantes distribuidos en 8 cursos en los módulos esencial, básico, de gestión del riesgo, avanzado y en otros (Actualización a tripulantes de APH)
9. INVESTIGACIONES 
En el mes de Septiembre se realizó una (1)  mesa de trabajo y seguimiento el 16 de 2015 al proyecto de investigación “Tiempos de respuesta prehospitalaria en Ataque Cerebro Vascular - ACV para el año 2013”; en dicha reunión se realiza análisis de las base de datos, encontrando alrededor de 40 registros de traslados con dificultades técnicas en su calidad y completitud, por lo cual se decide revisar cada uno de los incidentes de manera individual para la toma de decisiones. Se esboza y observa en los primeros datos normalizados, encontrándose de manera inicial  que los tiempos de respuesta coinciden con los estándares descritos en la literatura mundial.
AREA DE COOPERACIÓN 12: 
Se dio continuidad a las reuniones de articulación dentro del Convenio con la Organización Panamericana de la Salud - OPS, para la realización del congreso  y simulacro en Emergencias y Desastres del Sector Salud a llevarse a cabo la primera semana del mes de Octubre.
Monto total a transferir $250.000.000,oo Doscientos cincuenta millones de pesos moneda corriente, asignados por la Dirección de Urgencias y Emergencias en Salud para el convenio con la Organización Panamericana de la Salud – OPS.
CONVENIOS
Se realizó documento técnico de estudios previos y carta de idoneidad de la Universidad Pontificia Javeriana y se enviaron  a referente de la Subdirección de Contratación por vía electrónica para su revisión.
Se programó reunión de seguimiento documental con referente de la Universidad Pontificia Javeriana para el 17 de septiembre de 2015.
CONTRATACIÓN
Se realizó el ajuste al documento técnico de adición y prorroga de Contrato Interadministrativo No 1017 de 2015 con la ESE Tunjuelito.
Se realizó vista técnica a la sede de empresas distribuidoras de vehículos de respuesta rápida (motocicletas) AKT, Auteco, Kawasaki y KTM.
Se solicitaron características técnicas, precios de los vehículos y de los equipos de protección personal para los tripulantes.
Se programaron o9tras visitas técnicas a otros proveedores en el mes de septiembre de 2015.
</t>
  </si>
  <si>
    <t xml:space="preserve">TRANSPORTE:
Para el mes de Septiembre de 2015 se reporta recursos  contratados de 177 vehículos de emergencia y seis (6) equinos. 
Recursos Móviles Propios de las Empresas Sociales del Estado - E.S.E. 63%(112 Recursos Móviles)
Ambulancias Básicas: 76
Ambulancias Básicas Salud Mental: 1
Ambulancias Medicalizadas: 19
Ambulancias Medicalizadas Neonatales: 7
Vehículos De Respuesta Rápida: 5
Equipo Comando en Salud: 1
Vehículo Ligero: 1
Cuatrimotos: 2
Recursos vinculados Empresas Privadas en Convenio con las Empresas Sociales del Estado - E.S.E. 37%(65 Recursos Móviles)
Ambulancias Básicas: 59
Ambulancias Básicas Salud Mental: 0
Ambulancias Medicalizadas: 6
Ambulancias Medicalizadas Neonatales : 0
Vehículos De Respuesta Rápida: 0
Equipo Comando en Salud: 0
Vehículo Ligero : 0
Cuatrimotos: 0
*Para el cierre del mes de Septiembre se reportaron como operativos 158 recursos móviles y 6 equinos.
ACCIDENTALIDAD  
La accidentalidad para el mes de Septiembre de 2015 involucro a 23 recursos móviles
Equipo de  Comando En Salud: 0
Transporte Ambulatorio Básico - TAB: 21
Transporte Ambulatorio Básico Respuesta Rápida- TAB-R: 0
Transporte Ambulatorio Básico Salud Mental TAB-SM: 0
Transporte Ambulatorio Medicalizado - TAM: 2
Transporte Ambulatorio Medicalizado Neonatal - TAB TAMN: 0
Vehículo Ligero Para Salud Mental: 0
Vehículo de Respuesta Rápida - VRR: 0
Las unidades móviles durante el mes de Septiembre de 2015 generaron en: 
* Contratadas: 102021:33:25
Horas Fuera De Servicio: 16880:06:57
Horas Laboradas: 85141:26:28
Porcentaje De Disponibilidad: 83%
Tiempos Mes de Septiembre/2015 (Mediana) 
Tiempo Nuse : 00:01:38
Tiempo Despacho: 00:00:15
Tiempo Llegada: 00:12:54
Total:  00:14:47
CAPACITACIÓN A ATENCIÓN PREHOSPITALARIA: 
* CAPACITACIÓN COORDINADORES A.P.H.: 
El día 22 de septiembre se llevó a cabo reunión con Coordinadores APH con una asistencia de 22 participantes, donde se trataron los siguientes temas:
1-Seguimiento Planes de Mejora.
2- Entrega Novedades.
3- Lineamientos Generales Seguridad del Paciente APH-Seguimiento Modulo Programación mantenimiento Preventivo.
4- Análisis Causal Hallazgos a los Seguimientos Móviles programa APH.
5- Bioseguridad.
6- Temas varios. 
Total de asistentes: 26 personas
CAPACITACIÓN A TRIPULANTES DE AMBULANCIA:
Inducción a tripulantes: durante este mes se realizó la capacitación a 32 participantes de Atención Prehospitalaria que asistieron a 3 cursos de  actualización en APH.
*Durante el mes de septiembre de 2015, se realizó capacitación a  58 Tripulantes del Programa de Atención Prehospitalaria  - APH de la Secretaria Distrital de Salud, en las cuales se trataron los siguientes temas:
-Escala Coma de Glasgow
-Escala RTC
-Practicas en Despacho CRUE 
Fecha                    Asistentes
02-09-2015               2
03-09-2015               4
04-09-2015              1
05-09-2015              2
07-09-2015              4
09-09-2015              4
10-09-2015              2
11-09-2015             2
14-09-2015            2
15-09-2015            2
16-09-2015            2
17-09-2015           8
19-09-2015           1
21-09-2015           4
22-09-2015           8
23-09-2015          4
25-09-2015          2
29-09-2015          3
30-09-2015          1
Total Capacitados    58
SEGURIDAD DEL PACIENTE: 
Durante el mes de Septiembre se continuó trabajando en la implementación de la política de seguridad del paciente en la revisión documental.
Durante el mes de Septiembre de 2015, no se reportó ningún evento adverso durante la atención pre hospitalaria a través del modulo correspondiente en el SIDCRUE
CENTRO REGULADOR DE URGENCIAS Y EMERGENCIAS – CENTRO OPERATIVO:
En el mes de Septiembre de  2015 en el Centro Operativo del Centro Regulador de Urgencias y Emergencias se recibieron un total de 68.865 (100%) llamadas, 28%(                       19.380 ) con despacho al sitio del incidente y 72%(         49.485 ) sin despacho al sitio del incidente.
En el mes de Septiembre las llamadas sin despacho (49.485) se distribuyeron de la siguiente manera: duplicados (26.355), atendidos (10.687), cancelados (7.328), trasladados por otro (672), falsa alarma (82), Broma (40) y en otros (4.321).
De los casos sin despacho la variable de los duplicados es la más relevante con respecto a las demás siendo esta variable constante entre el 52% y 56 % durante los primeros ocho meses del 2015.
De las 19.380 llamadas con despachos se direccionaron 22.911 recursos móviles,  ya que para un mismo incidente se puede llegar a despachar  más de un recurso móvil relacionado con el número de pacientes.
ATENCIÓN EN SALUD MENTAL
Durante el mes de Septiembre se realizo la atención de 3.694 incidentes de salud mental, los cuales fueron catalogados de la siguiente manera:
Alta: 406
Media: 666
Baja: 2.611
Sin Dato: 11 
PACIENTES CRÍTICOS 
El porcentaje de pacientes críticos atendidos en el mes de Septiembre fue del 89% (10.183/11.429) que corresponde a Numero de Incidentes de salud críticos atendidos/ Número total de incidentes críticos. 
Durante el mes de Septiembre la ubicación por referencia de la urgencia antes de 6 horas fue del 85% (181)  de estos 20 maternas, 133 de prioridad alta, 28 de prioridad media.
Durante el mes de Septiembre se reportaron 49 emergencias con 303 pacientes atendidos, 165 Trasladados, 138 atendidos en la escena y  4 fallecidos.
De estos 25 accidentes de tránsito, 1 Colapso Estructural, 1  explosión, 1 Herido, 3 incendio estructural, 9 Intoxicación, 1 Incendio Forestal, 3 Matpel y 5 Otro.
GESTION OPERATIVA
CLINICAS DE ATENCION:  
El día 28 de septiembre de 2015, se lleva a cabo la Clínica de Atención donde se trató el tema incidente 601 - evento cerebral, la cual fue realizada con el apoyo Médico Regulador Dra. Maritza Tamayo y Enfermeros de los diferentes turnos en horario de 07:00 - 11:30 - 14:00 y 17:30 horas. A dicha actividad asistieron 82 personas.
CONTRATACIÓN: 
Durante el mes de septiembre de 2015, se vincularon tres (3) personas a través del Contrato 1078-2015,  de las cuales una (1) cumple el perfil de TARM Portales, un (1) Médico Regulador y una (1) Psicóloga. 
CAPACITACION CENTRO OPERATIVO:
Durante el mes de Septiembre no se realizó el Curso Taller de Línea de Emergencias, dado  a que no estaba programado para dicho periodo.
ACTUALIZACIÓN DOCUMENTAL:
Durante el mes de septiembre de 2015, se realizó la actualización del procedimiento de regulación de la urgencia médica junto a cuatro (4) documentos relacionados a dicho procedimiento. 
La socialización de dichos documentos, se realizó el día 23 de septiembre de 2015 con un total de 52 personas asistentes a dicha actividad. De igual manera, se llevó a cabo la socialización a través de correo electrónico enviado a todas las personas del Centro Operativo tanto de planta como de contrato. 
IMPLEMENTACIÓN CAMBIOS EN EL SISTEMA:
Según reporte entregado por el área de sistemas de la DUES, los requerimientos sobre la nueva herramienta tecnológica por parte de la DUES fueron entregados a la Coordinación NUSE, se encuentra en espera para que se abra el proceso de licitación por parte de la Secretaria de Gobierno para poder dar inicio a dicha renovación. Por tal motivo esta actividad, no depende de la DUES dado a que ya se cumplió con la articulación que correspondía.
ADHERENCIA AL PROCEDIMIENTO:
Durante el mes de septiembre de 2015, se realizó la actualización del procedimiento de regulación de la urgencia médica junto a cuatro (4) documentos relacionados a dicho procedimiento. 
La socialización de dichos documentos, se realizó el día 23 de septiembre de 2015 con un total de 52 personas asistentes a dicha actividad. De igual manera, se llevó a cabo la socialización a través de correo electrónico enviado a todas las personas del Centro Operativo tanto de planta como de contrato. 
PRODUCTO NO CONFORME
Durante el mes de septiembre de 2015, se realizó seguimiento concurrente a 859 incidentes  de los cuales se evidenció algún PNC en 141 de ellos equivalente al 16% de los incidentes medidos, actividad realizada con el apoyo de los Enfermeros y Médico Psiquiatra. 
DISEÑO DEL MANUAL DE INDUCCIÓN Y REINDUCCIÓN PARA EL PERSONAL QUE DESARROLLA LAS ACTIVIDADES EN EL CENTRO OPERATIVO.
Durante la vigencia, no se presentan avances al respecto.
CONSTRUCCIÓN GUIAS TÉCNICAS  
En el periodo del presente seguimiento, no se adelantaron acciones relacionadas con la construcción de las Guías Técnicas de Asesoría Telefónica teniendo en cuenta que se está a la espera de la contratación de profesional en medicina especialista en emergenciología, quien apoyaría con dicha actividad
GESTIÓN DE LOS GESTORES DE ATENCIÓN PREHOSPITALARIA
Durante el mes de Septiembre  de 2015 los gestores de APH, realizaron las siguientes actividades: 
• Gestión y Ubicación de Bases: 10
• Revisión Móviles: 252
• Apoyo Para La Liberación Por Retención Camilla: 295
• Revisión Portales: 0
• Revisión Tipológica: 111
• Recolección De Información / Queja:2
• Total Septiembre: 670
RETENCIÓN DE CAMILLAS: 
La retención de camillas en las Empresas Sociales del Estado se presentó 
1.929 veces  con un tiempo de 13.550:47:27 horas y en las Empresas Privadas se presentaron 3.030 veces de retención  con un tiempo de 20.897:16:34 horas
PARTICIPAR DE ACUERDO A LOS REQUERIMIENTOS DE LA COORDINACIÓN NUSE EN EL PROYECTO RENOVACIÓN TECNOLÓGICA PARA LA LÍNEA DE EMERGENCIAS 123.
* 
Según reporte entregado por el área de sistemas de la DUES, los requerimientos sobre la nueva herramienta tecnológica por parte de la DUES fueron entregados a la Coordinación NUSE, se encuentra en espera para que se abra el proceso de licitación por parte de la Secretaria de Gobierno para poder dar inicio a dicha renovación. Por tal motivo esta actividad, no depende de la DUES dado a que ya se cumplió con la articulación que correspondía.
GESTIONAR CON LA COORDINACIÓN NUSE EL  ADECUADO FUNCIONAMIENTO DE LAS HERRAMIENTAS TECNOLÓGICAS.
*No se programó ventana de mantenimiento para la agencia CRUE durante dicho periodo. 
AUDITORIA AL 100% DE LOS CASOS QUE NO SON UBICADOS OPORTUNAMENTE POR EL SIRC DE LA URGENCIA Y SEGUIMIENTO AL PRODUCTO NO CONFORME.
*No se tienen avances en la vigencia dado a que no se cuenta con profesional responsable de dicha actividad.
REALIZAR EL ANÁLISIS EPIDEMIOLÓGICO DE LA PRIORIDAD DE LOS INCIDENTES  VERSUS  TIEMPO DE RESPUESTA PARA ESTABLECER LOS ESTÁNDARES DE CALIDAD  PROGRAMA APH.
* Durante el mes de Septiembre no se presentan avances  respecto a esta actividad, dado a que el profesional especializado encargado de apoyar dicha actividad se encuentra realizando 
análisis de otro tipo de información la cual fue priorizada.
</t>
  </si>
  <si>
    <t xml:space="preserve">Es importante resaltar que la contratación de los recursos móviles es variable, dado por la terminación de contratos, mantenimientos preventivos y correctivos de las móviles,  la accidentalidad de las mismas falta de talento humano, por cierre temporal o definitivo por incumplimiento a los parámetros establecidos con habilitación.
Para el mes de Septiembre la vinculación para la prestación del servicio del  Programa APH  a corte  de Septiembre de 2015 de la siguiente manera: 
Total de recursos  contratados de 177 vehículos de emergencia y seis (6) equinos. De las cuales el 63% (112) pertenecen a las Empresas Sociales del Estado y 37%(65) están vinculadas por contratación con Empresas Privadas.
Por la dinámica del programa para el cierre del mes de Septiembre se reportaron como operativos 158 recursos móviles y 6 equinos vinculados al programa, los cuales se relacionan a continuación:
Equipo de  Comando en Salud: 1
Transporte Ambulatorio Básico:TAB: 120
Transporte Ambulatorio Básico Rural: TAB-R: 4
Transporte Ambulatorio Básico Salud Mental: TAB TAB-SM: 1
Transporte Ambulatorio Medicalizado: TAB TAM: 22
Transporte Ambulatorio Medicalizado Neonatal:TAB TAMN: 3
Vehículo Ligero Para Salud Mental: 1
Vehículo de Respuesta Rápida - VRR: 4
Cuatrimotos: 2
Equinos: 6
ACCIDENTALIDAD 
De enero a septiembre se reporto una accidentalidad de 136 recursos con la siguiente distribución:
Equipo de  Comando En Salud: 1
Transporte Ambulatorio Básico - TAB: 116
Transporte Ambulatorio Básico Respuesta Rápida- TAB-R: 0
Transporte Ambulatorio Básico Salud Mental TAB-SM: 0
Transporte Ambulatorio Medicalizado - TAM: 15
Transporte Ambulatorio Medicalizado Neonatal - TAMN: 1
Vehículo Ligero Para Salud Mental: 0
Vehículo de Respuesta Rápida - VRR: 3
Las unidades móviles de enero a Septiembre de 2015 generaron en: 
*Horas Contratadas: 711010:50:17
*Horas Fuera De Servicio: 108266:02:47
*Horas Laboradas: 602744:47:30
*Porcentaje De Disponibilidad: 85%
Se continua con el  seguimiento al 100% de las ESE de las horas fuera de servicio con el fin de establecer de manera conjunta con las empresas sociales del estado acciones de tratamiento en aras de garantizar el mayor número de horas operativas de las ambulancias en el programa, utilizándose igualmente este  seguimiento para el cálculo del descuento mensual de las horas fuera de servicio de las unidades móviles que no prestaron servicios por alguna de las siguientes causas: 
1. Aprovisionamiento
2. Comunicaciones
3. Desinfección
4. Hallazgos después de revisión
5. Mantenimiento correctivo de la unidad móvil y/o equipos
6. Mantenimiento Preventivo
7. Recurso Humano
8. Trámites Administrativos
Se ha logrado  en el marco de la  calidad  de la prestación del servicio, el seguimiento al 100 %  de los contratos establecidos con la Dirección Centro Regulador de Urgencias y Emergencias en cuanto a la prestación de la Atención Prehospitalaria (vehículos, personal, control a la afiliación al Sistema General de Seguridad Social, etc.)  
ADQUISICION DE AMBULANCIAS 
En el mes de Agosto se realizo la entrega de 28 ambulancias a las ESE distribuidas así
• TAB:  17 
• TAM:  7
• TAM Neonatales: 4
SEGURIDAD DEL PACIENTE: 
Durante el mes de Septiembre se continuó trabajando en la implementación de la política de seguridad del paciente en la revisión documental.
</t>
  </si>
  <si>
    <t xml:space="preserve">Se mantiene el desarrollo del 60 % de los subsistemas de Sistema de Emergencias Medicas: 
1. SUBSISTEMA COMUNICACIONES
Se ajustaron los términos de referencia para la tercera fase de implementación de sistema de radiocomunicaciones   y articulación entre los sistemas de información y radiocomunicaciones para el fortalecimiento de la interoperabilidad, adicionalmente continua el funcionamiento del 73% del Sistema de Radiocomunicaciones dado por la sumatoria de los porcentajes de: Funcionamiento de Consolas (15%) + Funcionamiento de Centros de Control (24%)+Funcionamiento de Sitios de Repetición (20%) +Cobertura (14%).
Al mes de Septiembre en el área de comunicaciones realizó las siguientes actividades:
* Mantenimiento correctivo a los equipos del sistema de radiocomunicaciones: 124
* Mantenimiento preventivo a los equipos del sistema de radiocomunicaciones: 19
* Desinstalación completa de equipos de radio: 44
* Instalación nueva y/o completa de estaciones de radio: 87
* Inhabilitación de equipos de radio por mantenimiento del vehículo o mantenimiento locativo del sitio: 141
* Rehabilitación y puesta en funcionamiento de equipos de radio inhabilitados: 136
* Visitas de preinstalación para nuevas estaciones de radio: 24
* Administración y verificación del estado de funcionamiento de los equipos del centro de control - Turnos disponibilidad: 348
* Actividades de capacitación y entrenamiento a los usuarios de la red de radio: 70
* Participación en reuniones de trabajo: 32
* Actividades de apoyo al área de Vigilancia y Control de la Oferta de la Dirección de Desarrollo y Servicios en el proceso de verificación del cumplimiento de estándares de las ambulancias en lo relacionado con el sistema eléctrico: 162
2. SUBSISTEMA DE TRANSPORTE 
Durante los tres meses de Julio a Septiembre se incrementó y se ha mantenido la contratación de un total  177 recursos móviles el 63%(112) de las ESE y 37% (65) de las privadas  y seis (6) equinos.
De estos a cierre del mes de Septiembre se reportó como total de recursos operativos de 158 recursos móviles y 6 equinos.
ACCIDENTALIDAD  
De enero a septiembre se reporto una accidentalidad de 136 recursos.
3. SUBSISTEMA DE INFORMACIÓN 
Durante este periodo se realizó seguimiento de los módulos del SIDCRUE, de la georeferenciación y de Referencia y Contrareferencia. 
Se cuenta con la Sala Situacional de Urgencias, para el análisis de la información de la gestión de la DUES que incluye las dos subdirecciones.
4. SUBSISTEMA DE CALIDAD
* Se ha logrado  en el marco del seguimiento a la calidad  de la prestación del servicio el seguimiento al 100 %  de los contratos establecidos con La Dirección Urgencias y Emergencias en Salud cuanto a la prestación de la Atención Prehospitalaria (vehículos, personal, control a la afiliación al Sistema General de Seguridad Social, etc.).
* Se cuenta con el monitoreo y seguimiento a la calidad de la prestación de servicio del Centro Operativo, al procedimiento Regulación de la Urgencia Médica. 
5. SUBSISTEMA PROMOCIÓN, PREVENCIÓN Y PARTICIPACIÓN CIUDADANA 
Desde el área de fortalecimiento de las competencias durante el  2015, se ha realizado capacitación en temas relacionados con la preparación y respuesta ante situaciones de  urgencias y emergencias se contó con la participación de un total de 5.394 personas de la comunidad y el sector salud en 89 cursos realizados. 
6. SUBSISTEMA DE PRESTACION DE SERVICIOS
Se reporto en enero a Septiembre de 2015 en el Centro Operativo del Centro Regulador de Urgencias y Emergencias de 584.682 llamadas, de las cuales el 71% (416.737) son llamadas sin despacho y 29%(167.945) llamadas con despacho.
7. SUBSISTEMAS DE GESTION DEL RIESGO
De enero a Septiembre de 2015 se realizó la articulación Intersectorial de 10 planes:
1. Plan de Fin e Inicio de año.
2. Plan Día Sin Carro. 
3. Plan de Contingencia a  Semana Mayor
4. Plan Visita de Altos Dignatarios
5. Plan de Gestión y Respuesta ante atentados terroristas
6. Plan de Contingencia para Incendios Forestales.
7. Plan de Respuesta frente al Virus de ébola
8. Plan 20 de Julio  hasta la fecha son los planes.
9. Plan TeDemum.
10. Plan Desfile Militar 20 de Julio.
8. SUBSISTEMA DE INVESTIGACIÓN Y COOPERACIÓN
Se continúa con la gestión  para la relación en octubre del 2015 del congreso  y simulacro en Emergencias y Desastres en asocio de OPS con tres componentes:
1. Cursos: 
   * Sistema comando de incidentes para 24 personas
   * Índice de seguridad hospitalario
2. Congreso
3. Simulacro de montaje de hospital de campaña en un desastre. 
PROYECTOS DE INVESTIGACIONES 
En el mes de septiembre se realizó una (1)  mesa de trabajo y seguimiento el 24 de 2015 al proyecto de investigación “Tiempos de respuesta prehospitalaria en Ataque Cerebro Vascular - ACV para el año 2013”; en dicha reunión se continuo con el  análisis de las base de datos, identificando 214 registros para el 2014 y 84 registros para el 2013 con tiempos establecidos que están por fuera de la media observados en los demás, por lo cual serán sujetos de análisis de manera aleatoria el 10% de ellos para determinar su congruencia y potencial retiro de la misma por lo cual se decide revisar cada uno de los incidentes de manera individual para la toma de decisiones..
CONVENIOS
Se realizó documento técnico de estudios previos y carta de idoneidad de la Universidad Pontificia Javeriana y se enviaron  a referente de la Subdirección de Contratación por vía electrónica para su revisión.
Se realizó reunión de seguimiento documental con referente de la Universidad Pontificia Javeriana para el 17 de septiembre de 2015. Se está pendiente del envío documental por parte de la Universidad.
Se programó reunión con la Universidad del Rosario para el mes de octubre para el 15 con la referente Alexandra Mosquera.
9. SUBSISTEMA ADMINISTRACIÓN DEL SISTEMA DE EMERGENCIAS MEDICAS
• Se dio continuidad al seguimiento a la contratación en etapa contractual  para la prestación de servicios de salud de Atención Prehospitalaria, en unidades móviles (ambulancia básica, ambulancia medicalizadas, ambulancia medicalizadas neonatal, ambulancia básica de salud mental, vehículo de equipo de comando en salud, vehículo ligero de salud mental y vehículos de respuesta rápida motocicletas y cuatrimotos), así como el recurso rural equino, con disponibilidad las 24 horas al día, para que realicen la atención de pacientes adultos o pediátricos o neonatales con patología médica y/o traumática.
• Permanece el seguimiento a la prestación del  servicio de salud de atención de la línea telefónica de emergencias, de la red de  Hospitales y red de emergencias distrital, área de referencia y contra referencia,  línea de salud mental y otras líneas de la  Dirección de Urgencias y Emergencias en Salud, como parte del Sistema de Emergencia Médicas.
• Se dio continuidad a los estudios previos para la adquisición de los elementos para el fortalecimiento de las competencias del recurso humano y de  elementos para la Dirección de Urgencias y Emergencias en Salud  con el fin de fortalecer la capacidad de respuesta del sector salud ante situaciones de emergencias y desastres que afecten el Distrito Capital. 
• Se fortaleció la capacidad de respuesta con la entrega de nuevos recursos móviles.
CONTRATACIÓN
Se realizó documento técnico de estudios previos y carta de idoneidad de la Universidad Pontificia Javeriana y se enviaron  a referente de la Subdirección de Contratación por vía electrónica para su revisión.
Se realizó reunión de seguimiento documental con referente de la Universidad Pontificia Javeriana para el 17 de septiembre de 2015. Se está pendiente del envío documental por parte de la Universidad.
Se programó reunión con la Universidad del Rosario para el mes de octubre para el 15 con la referente Alexandra Mosquera.
 10. RECTORÍA DEL SISTEMA DE EMERGENCIAS MÉDICAS
Construcción del Nuevo Modelo de Operación del Programa Atención Prehospitalaria, el cual tiene como propósito para mejorar el alcance de control, los tiempos de respuesta y la integralidad de la atención, con la siguiente estructura:
Contratación de operador por zona de acuerdo a: 
• 1. Población de la zona
• 2. Número de despachos
• 3. Concentración de incidentes
• 4. Perfil epidemiológico
En el desarrollo del Convenio suscrito con la OPS – Organización Panamericana de la Salud continúan las reuniones con el referente de Emergencias y Desastres de esta entidad para la definición de las siguientes acciones:
1. La Dirección de Urgencias y Emergencias en Salud por intermedio de la Subdirección de Gestión del Riesgo elaborará un programa tentativo para el desarrollo de tres días de congreso y cuatro cursos.
2. Dos cursos: Sistema de Comando de Incidentes Hospitalarios los cuales se podrán realizar en los próximos seis meses.
3. Dos cursos de Índice de Seguridad Hospitalaria los cuales concluyen con la medición del ISH en ambas instalaciones y la entrega del informe respectivo a los directivos de las mismas.
4. La OPS contratará un experto que consolide la información relacionada con índice de seguridad hospitalaria, planes de gestión hospitalaria y lineamientos para la elaboración de planes hospitalarios de emergencia.
5. La OPS apoyará todo lo relacionado con el Congreso de Medicina de Emergencias y Desastres.
Todo lo anterior estará sujeto a la firma del Convenio entre SDS- OPS y la transferencia de los recursos a esa entidad.
CONTRALORIA DISTRITAL
Se acompañó la visita de los referentes del ente de control desde el día 13 de julio hasta la finalización de la Auditoria de Desempeño 2015 el 9 de septiembre con la entrega del informe Final correspondiente y posteriormente en la construcción del Plan de Mejoramiento para ser entregado a la OFICINA DE Control Interno de la Secretaría Distrital el día 15 de septiembre del año en curso.
Durante el acompañamiento al recurso humano del organismo de control, se acompañó la visita presencial, consecución de información realización de actas administrativas de trabajo, respuesta a las preguntas, búsqueda y entrega de documentación y en general todas las actividades que se desarrollan de manera presencial con los referentes de la Contraloría y los tiempos para la consecución de la información solicitada  y la construcción de las respuestas ante el Informe Preliminar.
</t>
  </si>
  <si>
    <t xml:space="preserve">TRANSPORTE:
Para el mes de Septiembre de 2015 se reporta recursos  contratados de 177 vehículos de emergencia y seis (6) equinos. 
Recursos Móviles Propios de las Empresas Sociales del Estado - E.S.E. 63%(112 Recursos Móviles)
Ambulancias Básicas: 76
Ambulancias Básicas Salud Mental: 1
Ambulancias Medicalizadas: 19
Ambulancias Medicalizadas Neonatales: 7
Vehículos De Respuesta Rápida: 5
Equipo Comando en Salud: 1
Vehículo Ligero: 1
Cuatrimotos: 2
Recursos vinculados Empresas Privadas en Convenio con las Empresas Sociales del Estado - E.S.E. 37%(65 Recursos Móviles)
Ambulancias Básicas: 59
Ambulancias Básicas Salud Mental: 0
Ambulancias Medicalizadas: 6
Ambulancias Medicalizadas Neonatales : 0
Vehículos De Respuesta Rápida: 0
Equipo Comando en Salud: 0
Vehículo Ligero : 0
Cuatrimotos: 0
*Para el cierre del mes de Septiembre se reportaron como operativos 158 recursos móviles y 6 equinos.
ACCIDENTALIDAD
La accidentalidad para el mes de Septiembre de 2015 involucro a 23.
Equipo de  Comando En Salud: 0
Transporte Ambulatorio Básico - TAB: 21
Transporte Ambulatorio Básico Respuesta Rápida- TAB-R: 0
Transporte Ambulatorio Básico Salud Mental TAB-SM: 0
Transporte Ambulatorio Medicalizado - TAM: 2
Transporte Ambulatorio Medicalizado Neonatal - TAB TAMN: 0
Vehículo Ligero Para Salud Mental: 0
Vehículo de Respuesta Rápida - VRR: 0
Las unidades móviles durante el mes de Septiembre de 2015 generaron en: 
* Horas Contratadas: 102021:33:25
Horas Fuera De Servicio: 16880:06:57
Horas Laboradas: 85141:26:28
Porcentaje De Disponibilidad: 83%
Tiempos Mes de Septiembre/2015 (Mediana) 
Tiempo Nuse : 00:01:38
Tiempo Despacho: 00:00:15
Tiempo Llegada: 00:12:54
Total:  00:14:47
CAPACITACIÓN A ATENCIÓN PREHOSPITALARIA: 
* CAPACITACIÓN COORDINADORES A.P.H.: 
El día 22 de septiembre se llevó a cabo reunión con Coordinadores APH con una asistencia de 22 participantes, donde se trataron los siguientes temas:
1-Seguimiento Planes de Mejora.
2- Entrega Novedades.
3- Lineamientos Generales Seguridad del Paciente APH-Seguimiento Modulo Programación mantenimiento Preventivo.
4- Análisis Causal Hallazgos a los Seguimientos Móviles programa APH.
5- Bioseguridad.
6- Temas varios. 
Total de asistentes: 26 personas
CAPACITACIÓN A TRIPULANTES DE AMBULANCIA:
Inducción a tripulantes: durante este mes se realizó la capacitación a 32 participantes de Atención Prehospitalaria que asistieron a 3 cursos de  actualización en APH.
*Durante el mes de septiembre de 2015, se realizó capacitación a  58 Tripulantes del Programa de Atención Prehospitalaria  - APH de la Secretaria Distrital de Salud, en las cuales se trataron los siguientes temas:
-Escala Coma de Glasgow
-Escala RTC
-Practicas en Despacho CRUE 
Fecha                    Asistentes
02-09-2015               2
03-09-2015               4
04-09-2015              1
05-09-2015              2
07-09-2015              4
09-09-2015              4
10-09-2015              2
11-09-2015             2
14-09-2015            2
15-09-2015            2
16-09-2015            2
17-09-2015           8
19-09-2015           1
21-09-2015           4
22-09-2015           8
23-09-2015          4
25-09-2015          2
29-09-2015          3
30-09-2015          1
Total Capacitados    58
SEGURIDAD DEL PACIENTE: 
Durante el mes de Septiembre se continuó trabajando en la implementación de la política de seguridad del paciente en la revisión documental.
Durante el mes de Septiembre de 2015, no se reportó ningún evento adverso durante la atención pre hospitalaria a través del modulo correspondiente en el SIDCRUE
CENTRO REGULADOR DE URGENCIAS Y EMERGENCIAS – CENTRO OPERATIVO:
En el mes de Septiembre de  2015 en el Centro Operativo del Centro Regulador de Urgencias y Emergencias se recibieron un total de 68.865 (100%) llamadas, 28%(                       19.380 ) con despacho al sitio del incidente y 72%(         49.485 ) sin despacho al sitio del incidente.
En el mes de Septiembre las llamadas sin despacho (49.485) se distribuyeron de la siguiente manera: duplicados (26.355), atendidos (10.687), cancelados (7.328), trasladados por otro (672), falsa alarma (82), Broma (40) y en otros (4.321).
De los casos sin despacho la variable de los duplicados es la más relevante con respecto a las demás siendo esta variable constante entre el 52% y 56 % durante los primeros ocho meses del 2015.
De las 19.380 llamadas con despachos se direccionaron 22.911 recursos móviles,  ya que para un mismo incidente se puede llegar a despachar  más de un recurso móvil relacionado con el número de pacientes.
ATENCIÓN EN SALUD MENTAL
Durante el mes de Septiembre se realizo la atención de 3.694 incidentes de salud mental, los cuales fueron catalogados de la siguiente manera:
Alta: 406
Media: 666
Baja: 2.611
Sin Dato: 11 
PACIENTES CRÍTICOS 
El porcentaje de pacientes críticos atendidos en el mes de Septiembre fue del 89% (10.183/11.429) que corresponde a Numero de Incidentes de salud críticos atendidos/ Número total de incidentes críticos. 
Durante el mes de Septiembre la ubicación por referencia de la urgencia antes de 6 horas fue del 85% (181)  de estos 20 maternas, 133 de prioridad alta, 28 de prioridad media.
Durante el mes de Septiembre se reportaron 49 emergencias con 303 pacientes atendidos, 165 Trasladados, 138 atendidos en la escena y  4 fallecidos.
De estos 25 accidentes de tránsito, 1 Colapso Estructural, 1  explosión, 1 Herido, 3 incendio estructural, 9 Intoxicación, 1 Incendio Forestal, 3 Matpel y 5 Otro.
GESTION OPERATIVA
CLINICAS DE ATENCION:  
El día 28 de septiembre de 2015, se lleva a cabo la Clínica de Atención donde se trató el tema incidente 601 - evento cerebral, la cual fue realizada con el apoyo Médico Regulador Dra. Maritza Tamayo y Enfermeros de los diferentes turnos en horario de 07:00 - 11:30 - 14:00 y 17:30 horas. A dicha actividad asistieron 82 personas.
CONTRATACIÓN: 
Durante el mes de septiembre de 2015, se vincularon tres (3) personas a través del Contrato 1078-2015,  de las cuales una (1) cumple el perfil de TARM Portales, un (1) Médico Regulador y una (1) Psicóloga. 
CAPACITACION CENTRO OPERATIVO:
Durante el mes de Septiembre no se realizó el Curso Taller de Línea de Emergencias, dado  a que no estaba programado para dicho periodo.
ACTUALIZACIÓN DOCUMENTAL:
Durante el mes de septiembre de 2015, se realizó la actualización del procedimiento de regulación de la urgencia médica junto a cuatro (4) documentos relacionados a dicho procedimiento. 
La socialización de dichos documentos, se realizó el día 23 de septiembre de 2015 con un total de 52 personas asistentes a dicha actividad. De igual manera, se llevó a cabo la socialización a través de correo electrónico enviado a todas las personas del Centro Operativo tanto de planta como de contrato. 
IMPLEMENTACIÓN CAMBIOS EN EL SISTEMA:
Según reporte entregado por el área de sistemas de la DUES, los requerimientos sobre la nueva herramienta tecnológica por parte de la DUES fueron entregados a la Coordinación NUSE, se encuentra en espera para que se abra el proceso de licitación por parte de la Secretaria de Gobierno para poder dar inicio a dicha renovación. Por tal motivo esta actividad, no depende de la DUES dado a que ya se cumplió con la articulación que correspondía.
ADHERENCIA AL PROCEDIMIENTO:
Durante el mes de septiembre de 2015, se realizó la actualización del procedimiento de regulación de la urgencia médica junto a cuatro (4) documentos relacionados a dicho procedimiento. 
La socialización de dichos documentos, se realizó el día 23 de septiembre de 2015 con un total de 52 personas asistentes a dicha actividad. De igual manera, se llevó a cabo la socialización a través de correo electrónico enviado a todas las personas del Centro Operativo tanto de planta como de contrato. 
PRODUCTO NO CONFORME
Durante el mes de septiembre de 2015, se realizó seguimiento concurrente a 859 incidentes  de los cuales se evidenció algún PNC en 141 de ellos equivalente al 16% de los incidentes medidos, actividad realizada con el apoyo de los Enfermeros y Médico Psiquiatra. 
DISEÑO DEL MANUAL DE INDUCCIÓN Y REINDUCCIÓN PARA EL PERSONAL QUE DESARROLLA LAS ACTIVIDADES EN EL CENTRO OPERATIVO.
Durante la vigencia, no se presentan avances al respecto.
CONSTRUCCIÓN GUIAS TÉCNICAS  
En el periodo del presente seguimiento, no se adelantaron acciones relacionadas con la construcción de las Guías Técnicas de Asesoría Telefónica teniendo en cuenta que se está a la espera de la contratación de profesional en medicina especialista en emergenciología, quien apoyaría con dicha actividad
GESTIÓN DE LOS GESTORES DE ATENCIÓN PREHOSPITALARIA
Durante el mes de Septiembre  de 2015 los gestores de APH, realizaron las siguientes actividades: 
• Gestión y Ubicación de Bases: 10
• Revisión Móviles: 252
• Apoyo Para La Liberación Por Retención Camilla: 295
• Revisión Portales: 0
• Revisión Tipológica: 111
• Recolección De Información / Queja:2
• Total Septiembre: 670
RETENCIÓN DE CAMILLAS: 
La retención de camillas en las Empresas Sociales del Estado se presentó 
1.929 veces  con un tiempo de 13.550:47:27 horas y en las Empresas Privadas se presentaron 3.030 veces de retención  con un tiempo de 20.897:16:34 horas
PARTICIPAR DE ACUERDO A LOS REQUERIMIENTOS DE LA COORDINACIÓN NUSE EN EL PROYECTO RENOVACIÓN TECNOLÓGICA PARA LA LÍNEA DE EMERGENCIAS 123.
* 
Según reporte entregado por el área de sistemas de la DUES, los requerimientos sobre la nueva herramienta tecnológica por parte de la DUES fueron entregados a la Coordinación NUSE, se encuentra en espera para que se abra el proceso de licitación por parte de la Secretaria de Gobierno para poder dar inicio a dicha renovación. Por tal motivo esta actividad, no depende de la DUES dado a que ya se cumplió con la articulación que correspondía.
GESTIONAR CON LA COORDINACIÓN NUSE EL  ADECUADO FUNCIONAMIENTO DE LAS HERRAMIENTAS TECNOLÓGICAS.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</si>
</sst>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84">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b/>
      <sz val="11"/>
      <name val="Arial"/>
      <family val="2"/>
    </font>
    <font>
      <sz val="11"/>
      <color indexed="8"/>
      <name val="Arial"/>
      <family val="2"/>
    </font>
    <font>
      <b/>
      <sz val="11"/>
      <color indexed="8"/>
      <name val="Arial"/>
      <family val="2"/>
    </font>
    <font>
      <sz val="9"/>
      <name val="Tahoma"/>
      <family val="2"/>
    </font>
    <font>
      <b/>
      <sz val="9"/>
      <name val="Tahoma"/>
      <family val="2"/>
    </font>
    <font>
      <sz val="11"/>
      <color indexed="8"/>
      <name val="Tahoma"/>
      <family val="2"/>
    </font>
    <font>
      <sz val="11"/>
      <name val="Tahoma"/>
      <family val="2"/>
    </font>
    <font>
      <sz val="12"/>
      <name val="Calibri"/>
      <family val="2"/>
    </font>
    <font>
      <sz val="9"/>
      <name val="Calibri"/>
      <family val="2"/>
    </font>
    <font>
      <b/>
      <sz val="10"/>
      <name val="Calibri"/>
      <family val="2"/>
    </font>
    <font>
      <sz val="8"/>
      <color indexed="8"/>
      <name val="Calibri"/>
      <family val="2"/>
    </font>
    <font>
      <sz val="8"/>
      <name val="Tahoma"/>
      <family val="2"/>
    </font>
    <font>
      <b/>
      <sz val="11"/>
      <color indexed="9"/>
      <name val="Tahoma"/>
      <family val="2"/>
    </font>
    <font>
      <sz val="10"/>
      <name val="Tahoma"/>
      <family val="2"/>
    </font>
    <font>
      <b/>
      <sz val="8"/>
      <color indexed="10"/>
      <name val="Tahoma"/>
      <family val="2"/>
    </font>
    <font>
      <b/>
      <sz val="11"/>
      <color indexed="8"/>
      <name val="Tahoma"/>
      <family val="2"/>
    </font>
    <font>
      <sz val="12"/>
      <color indexed="8"/>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9"/>
      <color indexed="8"/>
      <name val="Calibri"/>
      <family val="2"/>
    </font>
    <font>
      <sz val="16"/>
      <color indexed="8"/>
      <name val="Tahoma"/>
      <family val="2"/>
    </font>
    <font>
      <sz val="16"/>
      <color indexed="8"/>
      <name val="Calibri"/>
      <family val="2"/>
    </font>
    <font>
      <sz val="14"/>
      <color indexed="8"/>
      <name val="Calibri"/>
      <family val="2"/>
    </font>
    <font>
      <sz val="14"/>
      <color indexed="8"/>
      <name val="Tahoma"/>
      <family val="2"/>
    </font>
    <font>
      <sz val="11"/>
      <color indexed="10"/>
      <name val="Tahoma"/>
      <family val="2"/>
    </font>
    <font>
      <b/>
      <sz val="11"/>
      <color indexed="10"/>
      <name val="Arial"/>
      <family val="2"/>
    </font>
    <font>
      <sz val="11"/>
      <color indexed="10"/>
      <name val="Arial"/>
      <family val="2"/>
    </font>
    <font>
      <sz val="26"/>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b/>
      <sz val="9"/>
      <color theme="1"/>
      <name val="Calibri"/>
      <family val="2"/>
    </font>
    <font>
      <sz val="11"/>
      <color rgb="FF000000"/>
      <name val="Tahoma"/>
      <family val="2"/>
    </font>
    <font>
      <sz val="16"/>
      <color theme="1"/>
      <name val="Tahoma"/>
      <family val="2"/>
    </font>
    <font>
      <sz val="16"/>
      <color theme="1"/>
      <name val="Calibri"/>
      <family val="2"/>
    </font>
    <font>
      <sz val="14"/>
      <color theme="1"/>
      <name val="Calibri"/>
      <family val="2"/>
    </font>
    <font>
      <sz val="14"/>
      <color theme="1"/>
      <name val="Tahoma"/>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theme="0"/>
        <bgColor indexed="64"/>
      </patternFill>
    </fill>
    <fill>
      <patternFill patternType="solid">
        <fgColor rgb="FF002060"/>
        <bgColor indexed="64"/>
      </patternFill>
    </fill>
    <fill>
      <patternFill patternType="solid">
        <fgColor theme="0" tint="-0.3499799966812134"/>
        <bgColor indexed="64"/>
      </patternFill>
    </fill>
    <fill>
      <patternFill patternType="solid">
        <fgColor indexed="22"/>
        <bgColor indexed="64"/>
      </patternFill>
    </fill>
    <fill>
      <patternFill patternType="solid">
        <fgColor indexed="9"/>
        <bgColor indexed="64"/>
      </patternFill>
    </fill>
    <fill>
      <patternFill patternType="solid">
        <fgColor theme="0" tint="-0.49996998906135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color indexed="9"/>
      </left>
      <right style="thin">
        <color indexed="9"/>
      </right>
      <top style="thin">
        <color indexed="9"/>
      </top>
      <bottom>
        <color indexed="63"/>
      </bottom>
    </border>
    <border>
      <left style="thin"/>
      <right style="thin"/>
      <top>
        <color indexed="63"/>
      </top>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style="thin">
        <color indexed="9"/>
      </right>
      <top>
        <color indexed="63"/>
      </top>
      <bottom style="thin"/>
    </border>
    <border>
      <left>
        <color indexed="63"/>
      </left>
      <right>
        <color indexed="63"/>
      </right>
      <top style="thin">
        <color indexed="9"/>
      </top>
      <bottom style="thin">
        <color indexed="9"/>
      </bottom>
    </border>
    <border>
      <left>
        <color indexed="63"/>
      </left>
      <right>
        <color indexed="63"/>
      </right>
      <top>
        <color indexed="63"/>
      </top>
      <bottom style="thin"/>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2" fillId="0" borderId="8" applyNumberFormat="0" applyFill="0" applyAlignment="0" applyProtection="0"/>
    <xf numFmtId="0" fontId="71" fillId="0" borderId="9" applyNumberFormat="0" applyFill="0" applyAlignment="0" applyProtection="0"/>
  </cellStyleXfs>
  <cellXfs count="264">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15" fillId="33" borderId="1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4" fillId="34" borderId="10" xfId="0" applyFont="1" applyFill="1" applyBorder="1" applyAlignment="1" applyProtection="1">
      <alignment horizontal="center" vertical="center" wrapText="1"/>
      <protection/>
    </xf>
    <xf numFmtId="0" fontId="24" fillId="34" borderId="10" xfId="0" applyFont="1" applyFill="1" applyBorder="1" applyAlignment="1" applyProtection="1">
      <alignment horizontal="justify" vertical="center" wrapText="1"/>
      <protection/>
    </xf>
    <xf numFmtId="0" fontId="72" fillId="34" borderId="10" xfId="0" applyFont="1" applyFill="1" applyBorder="1" applyAlignment="1" applyProtection="1">
      <alignment horizontal="center" vertical="center"/>
      <protection/>
    </xf>
    <xf numFmtId="0" fontId="72" fillId="34" borderId="12" xfId="0" applyFont="1" applyFill="1" applyBorder="1" applyAlignment="1" applyProtection="1">
      <alignment vertical="center" wrapText="1"/>
      <protection/>
    </xf>
    <xf numFmtId="0" fontId="72" fillId="34" borderId="12" xfId="0" applyFont="1" applyFill="1" applyBorder="1" applyAlignment="1" applyProtection="1">
      <alignment horizontal="center" vertical="center" wrapText="1"/>
      <protection/>
    </xf>
    <xf numFmtId="0" fontId="24" fillId="34" borderId="10" xfId="0" applyFont="1" applyFill="1" applyBorder="1" applyAlignment="1" applyProtection="1">
      <alignment horizontal="left" vertical="center" wrapText="1"/>
      <protection/>
    </xf>
    <xf numFmtId="0" fontId="19" fillId="0" borderId="10" xfId="0" applyFont="1" applyFill="1" applyBorder="1" applyAlignment="1" applyProtection="1">
      <alignment vertical="center" wrapText="1"/>
      <protection locked="0"/>
    </xf>
    <xf numFmtId="0" fontId="24" fillId="34" borderId="10" xfId="0" applyFont="1" applyFill="1" applyBorder="1" applyAlignment="1" applyProtection="1">
      <alignment vertical="center" wrapText="1"/>
      <protection/>
    </xf>
    <xf numFmtId="0" fontId="72" fillId="34" borderId="10" xfId="0" applyFont="1" applyFill="1" applyBorder="1" applyAlignment="1" applyProtection="1">
      <alignment vertical="center" wrapText="1"/>
      <protection/>
    </xf>
    <xf numFmtId="0" fontId="72" fillId="34" borderId="10" xfId="0" applyFont="1" applyFill="1" applyBorder="1" applyAlignment="1" applyProtection="1">
      <alignment horizontal="center" vertical="center" wrapText="1"/>
      <protection/>
    </xf>
    <xf numFmtId="195" fontId="24" fillId="34" borderId="10" xfId="0" applyNumberFormat="1" applyFont="1" applyFill="1" applyBorder="1" applyAlignment="1" applyProtection="1">
      <alignment horizontal="center" vertical="center" wrapText="1"/>
      <protection/>
    </xf>
    <xf numFmtId="9" fontId="24" fillId="34" borderId="10" xfId="59" applyFont="1" applyFill="1" applyBorder="1" applyAlignment="1" applyProtection="1">
      <alignment horizontal="center" vertical="center" wrapText="1"/>
      <protection/>
    </xf>
    <xf numFmtId="200" fontId="24" fillId="34" borderId="10" xfId="48" applyNumberFormat="1" applyFont="1" applyFill="1" applyBorder="1" applyAlignment="1" applyProtection="1" quotePrefix="1">
      <alignment horizontal="center" vertical="center"/>
      <protection/>
    </xf>
    <xf numFmtId="195" fontId="24" fillId="35" borderId="10" xfId="0" applyNumberFormat="1" applyFont="1" applyFill="1" applyBorder="1" applyAlignment="1" applyProtection="1">
      <alignment horizontal="center" vertical="center" wrapText="1"/>
      <protection/>
    </xf>
    <xf numFmtId="0" fontId="72" fillId="36" borderId="12" xfId="0" applyFont="1" applyFill="1" applyBorder="1" applyAlignment="1" applyProtection="1">
      <alignment horizontal="center" vertical="center" wrapText="1"/>
      <protection/>
    </xf>
    <xf numFmtId="0" fontId="72" fillId="36" borderId="12" xfId="0" applyFont="1" applyFill="1" applyBorder="1" applyAlignment="1" applyProtection="1">
      <alignment vertical="center" wrapText="1"/>
      <protection/>
    </xf>
    <xf numFmtId="195" fontId="24" fillId="36" borderId="10" xfId="0" applyNumberFormat="1" applyFont="1" applyFill="1" applyBorder="1" applyAlignment="1" applyProtection="1">
      <alignment horizontal="center" vertical="center" wrapText="1"/>
      <protection/>
    </xf>
    <xf numFmtId="0" fontId="72" fillId="0" borderId="0" xfId="0" applyFont="1" applyAlignment="1" applyProtection="1">
      <alignment vertical="center"/>
      <protection/>
    </xf>
    <xf numFmtId="0" fontId="72" fillId="0" borderId="10" xfId="0" applyFont="1" applyBorder="1" applyAlignment="1" applyProtection="1">
      <alignment vertical="center"/>
      <protection/>
    </xf>
    <xf numFmtId="0" fontId="72" fillId="36" borderId="10" xfId="0" applyFont="1" applyFill="1" applyBorder="1" applyAlignment="1" applyProtection="1">
      <alignment vertical="center"/>
      <protection/>
    </xf>
    <xf numFmtId="0" fontId="72" fillId="35" borderId="10" xfId="0" applyFont="1" applyFill="1" applyBorder="1" applyAlignment="1" applyProtection="1">
      <alignment vertical="center"/>
      <protection/>
    </xf>
    <xf numFmtId="0" fontId="9" fillId="35" borderId="10" xfId="0" applyFont="1" applyFill="1" applyBorder="1" applyAlignment="1" applyProtection="1">
      <alignment horizontal="center" vertical="center"/>
      <protection locked="0"/>
    </xf>
    <xf numFmtId="0" fontId="0" fillId="35" borderId="10" xfId="0" applyFill="1" applyBorder="1" applyAlignment="1" applyProtection="1">
      <alignment vertical="center"/>
      <protection locked="0"/>
    </xf>
    <xf numFmtId="195" fontId="26" fillId="0" borderId="10" xfId="60" applyNumberFormat="1" applyFont="1" applyFill="1" applyBorder="1" applyAlignment="1" applyProtection="1">
      <alignment horizontal="center" vertical="center" wrapText="1"/>
      <protection locked="0"/>
    </xf>
    <xf numFmtId="9" fontId="26" fillId="0" borderId="10" xfId="6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protection locked="0"/>
    </xf>
    <xf numFmtId="9" fontId="26" fillId="0" borderId="10" xfId="0" applyNumberFormat="1" applyFont="1" applyFill="1" applyBorder="1" applyAlignment="1" applyProtection="1">
      <alignment horizontal="center" vertical="center" wrapText="1"/>
      <protection locked="0"/>
    </xf>
    <xf numFmtId="0" fontId="26" fillId="37" borderId="10" xfId="0" applyFont="1" applyFill="1" applyBorder="1" applyAlignment="1" applyProtection="1">
      <alignment horizontal="center" vertical="center"/>
      <protection locked="0"/>
    </xf>
    <xf numFmtId="200" fontId="25" fillId="0" borderId="10" xfId="51" applyNumberFormat="1" applyFont="1" applyFill="1" applyBorder="1" applyAlignment="1" applyProtection="1">
      <alignment horizontal="right" vertical="center" wrapText="1"/>
      <protection locked="0"/>
    </xf>
    <xf numFmtId="195" fontId="27" fillId="38" borderId="10" xfId="0" applyNumberFormat="1" applyFont="1" applyFill="1" applyBorder="1" applyAlignment="1" applyProtection="1">
      <alignment horizontal="right" vertical="center" wrapText="1"/>
      <protection locked="0"/>
    </xf>
    <xf numFmtId="9" fontId="26" fillId="38" borderId="10" xfId="60" applyNumberFormat="1" applyFont="1" applyFill="1" applyBorder="1" applyAlignment="1" applyProtection="1">
      <alignment horizontal="center" vertical="center" wrapText="1"/>
      <protection locked="0"/>
    </xf>
    <xf numFmtId="9" fontId="26" fillId="37" borderId="10" xfId="60" applyNumberFormat="1" applyFont="1" applyFill="1" applyBorder="1" applyAlignment="1" applyProtection="1">
      <alignment horizontal="center" vertical="center" wrapText="1"/>
      <protection locked="0"/>
    </xf>
    <xf numFmtId="171" fontId="26" fillId="0" borderId="10" xfId="51" applyFont="1" applyFill="1" applyBorder="1" applyAlignment="1" applyProtection="1">
      <alignment horizontal="center" vertical="center" wrapText="1"/>
      <protection locked="0"/>
    </xf>
    <xf numFmtId="9" fontId="26" fillId="0" borderId="10" xfId="0" applyNumberFormat="1" applyFont="1" applyFill="1" applyBorder="1" applyAlignment="1" applyProtection="1">
      <alignment horizontal="center" vertical="center"/>
      <protection locked="0"/>
    </xf>
    <xf numFmtId="195" fontId="25" fillId="0" borderId="10" xfId="0" applyNumberFormat="1" applyFont="1" applyFill="1" applyBorder="1" applyAlignment="1" applyProtection="1">
      <alignment horizontal="right" vertical="center" wrapText="1"/>
      <protection locked="0"/>
    </xf>
    <xf numFmtId="0" fontId="5"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200" fontId="24" fillId="34" borderId="10" xfId="48" applyNumberFormat="1" applyFont="1" applyFill="1" applyBorder="1" applyAlignment="1" applyProtection="1">
      <alignment horizontal="center" vertical="center"/>
      <protection locked="0"/>
    </xf>
    <xf numFmtId="10" fontId="20" fillId="0" borderId="10" xfId="0" applyNumberFormat="1" applyFont="1" applyFill="1" applyBorder="1" applyAlignment="1" applyProtection="1">
      <alignment horizontal="center" vertical="center" wrapText="1"/>
      <protection locked="0"/>
    </xf>
    <xf numFmtId="9"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72" fillId="34" borderId="10" xfId="0" applyFont="1" applyFill="1" applyBorder="1" applyAlignment="1" applyProtection="1">
      <alignment horizontal="justify" vertical="center" wrapText="1"/>
      <protection/>
    </xf>
    <xf numFmtId="0" fontId="72" fillId="34" borderId="12" xfId="0" applyFont="1" applyFill="1" applyBorder="1" applyAlignment="1" applyProtection="1">
      <alignment horizontal="justify" vertical="center" wrapText="1"/>
      <protection/>
    </xf>
    <xf numFmtId="9" fontId="0" fillId="0" borderId="10" xfId="0" applyNumberFormat="1" applyFill="1" applyBorder="1" applyAlignment="1" applyProtection="1">
      <alignment horizontal="center" vertical="center" wrapText="1"/>
      <protection locked="0"/>
    </xf>
    <xf numFmtId="0" fontId="72" fillId="35" borderId="10" xfId="0" applyFont="1" applyFill="1" applyBorder="1" applyAlignment="1" applyProtection="1">
      <alignment vertical="center"/>
      <protection locked="0"/>
    </xf>
    <xf numFmtId="0" fontId="72" fillId="36" borderId="10" xfId="0" applyFont="1" applyFill="1" applyBorder="1" applyAlignment="1" applyProtection="1">
      <alignment vertical="center"/>
      <protection locked="0"/>
    </xf>
    <xf numFmtId="0" fontId="72" fillId="0" borderId="10" xfId="0" applyFont="1" applyBorder="1" applyAlignment="1" applyProtection="1">
      <alignment vertical="center"/>
      <protection locked="0"/>
    </xf>
    <xf numFmtId="0" fontId="24" fillId="37" borderId="10" xfId="0" applyFont="1" applyFill="1" applyBorder="1" applyAlignment="1" applyProtection="1">
      <alignment horizontal="left" vertical="center" wrapText="1"/>
      <protection locked="0"/>
    </xf>
    <xf numFmtId="0" fontId="23" fillId="34" borderId="10" xfId="0" applyFont="1" applyFill="1" applyBorder="1" applyAlignment="1" applyProtection="1">
      <alignment vertical="center" wrapText="1"/>
      <protection locked="0"/>
    </xf>
    <xf numFmtId="9" fontId="21" fillId="37" borderId="10" xfId="60" applyNumberFormat="1" applyFont="1" applyFill="1" applyBorder="1" applyAlignment="1" applyProtection="1">
      <alignment horizontal="center" vertical="center" wrapText="1"/>
      <protection locked="0"/>
    </xf>
    <xf numFmtId="0" fontId="29" fillId="38" borderId="10" xfId="0" applyFont="1" applyFill="1" applyBorder="1" applyAlignment="1" applyProtection="1">
      <alignment vertical="center" wrapText="1"/>
      <protection locked="0"/>
    </xf>
    <xf numFmtId="9" fontId="73" fillId="0" borderId="10" xfId="6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left" vertical="center" wrapText="1"/>
      <protection locked="0"/>
    </xf>
    <xf numFmtId="0" fontId="72" fillId="0" borderId="0" xfId="0" applyFont="1" applyAlignment="1" applyProtection="1">
      <alignment vertical="center"/>
      <protection locked="0"/>
    </xf>
    <xf numFmtId="0" fontId="24" fillId="34" borderId="10" xfId="0" applyFont="1" applyFill="1" applyBorder="1" applyAlignment="1" applyProtection="1">
      <alignment horizontal="left" vertical="center" wrapText="1"/>
      <protection locked="0"/>
    </xf>
    <xf numFmtId="195" fontId="24" fillId="36" borderId="10" xfId="0" applyNumberFormat="1" applyFont="1" applyFill="1" applyBorder="1" applyAlignment="1" applyProtection="1">
      <alignment horizontal="center" vertical="center" wrapText="1"/>
      <protection locked="0"/>
    </xf>
    <xf numFmtId="0" fontId="31" fillId="0" borderId="10" xfId="0" applyFont="1" applyFill="1" applyBorder="1" applyAlignment="1" applyProtection="1">
      <alignment horizontal="left" vertical="center" wrapText="1"/>
      <protection locked="0"/>
    </xf>
    <xf numFmtId="9" fontId="24" fillId="34" borderId="10" xfId="59" applyFont="1" applyFill="1" applyBorder="1" applyAlignment="1" applyProtection="1">
      <alignment horizontal="center" vertical="center" wrapText="1"/>
      <protection locked="0"/>
    </xf>
    <xf numFmtId="0" fontId="24" fillId="34" borderId="10" xfId="0" applyFont="1" applyFill="1" applyBorder="1" applyAlignment="1" applyProtection="1">
      <alignment horizontal="center" vertical="center"/>
      <protection locked="0"/>
    </xf>
    <xf numFmtId="195" fontId="24" fillId="35" borderId="10"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5" fillId="33" borderId="11" xfId="0" applyFont="1" applyFill="1" applyBorder="1" applyAlignment="1" applyProtection="1">
      <alignment horizontal="center" vertical="center" wrapText="1"/>
      <protection locked="0"/>
    </xf>
    <xf numFmtId="0" fontId="0" fillId="38" borderId="0" xfId="0" applyFill="1" applyAlignment="1" applyProtection="1">
      <alignment horizontal="center" vertical="center"/>
      <protection locked="0"/>
    </xf>
    <xf numFmtId="0" fontId="0" fillId="38" borderId="0" xfId="0" applyFill="1" applyAlignment="1" applyProtection="1">
      <alignment vertical="center"/>
      <protection locked="0"/>
    </xf>
    <xf numFmtId="0" fontId="0" fillId="38" borderId="0" xfId="0"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13" fillId="38" borderId="0" xfId="0" applyFont="1" applyFill="1" applyAlignment="1" applyProtection="1">
      <alignment vertical="center"/>
      <protection locked="0"/>
    </xf>
    <xf numFmtId="0" fontId="5" fillId="33" borderId="12" xfId="0" applyFont="1" applyFill="1" applyBorder="1" applyAlignment="1" applyProtection="1">
      <alignment horizontal="center" vertical="center" wrapText="1"/>
      <protection locked="0"/>
    </xf>
    <xf numFmtId="0" fontId="72" fillId="34" borderId="10" xfId="0" applyFont="1" applyFill="1" applyBorder="1" applyAlignment="1" applyProtection="1">
      <alignment horizontal="justify" vertical="center" wrapText="1"/>
      <protection locked="0"/>
    </xf>
    <xf numFmtId="0" fontId="0" fillId="34" borderId="0" xfId="0" applyFill="1" applyAlignment="1" applyProtection="1">
      <alignment horizontal="justify" vertical="center"/>
      <protection locked="0"/>
    </xf>
    <xf numFmtId="169" fontId="4" fillId="34" borderId="10" xfId="48" applyNumberFormat="1" applyFont="1" applyFill="1" applyBorder="1" applyAlignment="1" applyProtection="1">
      <alignment horizontal="justify" vertical="center" wrapText="1"/>
      <protection locked="0"/>
    </xf>
    <xf numFmtId="0" fontId="13" fillId="34" borderId="0" xfId="0" applyFont="1" applyFill="1" applyAlignment="1" applyProtection="1">
      <alignment horizontal="justify" vertical="center"/>
      <protection locked="0"/>
    </xf>
    <xf numFmtId="0" fontId="24" fillId="34" borderId="10" xfId="0" applyFont="1" applyFill="1" applyBorder="1" applyAlignment="1" applyProtection="1">
      <alignment horizontal="justify" vertical="center" wrapText="1"/>
      <protection locked="0"/>
    </xf>
    <xf numFmtId="0" fontId="13" fillId="38" borderId="0" xfId="0" applyFont="1" applyFill="1" applyAlignment="1" applyProtection="1">
      <alignment vertical="center"/>
      <protection locked="0"/>
    </xf>
    <xf numFmtId="9" fontId="24" fillId="35" borderId="10" xfId="0" applyNumberFormat="1" applyFont="1" applyFill="1" applyBorder="1" applyAlignment="1" applyProtection="1">
      <alignment horizontal="center" vertical="center" wrapText="1"/>
      <protection locked="0"/>
    </xf>
    <xf numFmtId="0" fontId="24" fillId="35" borderId="10" xfId="56" applyFont="1" applyFill="1" applyBorder="1" applyAlignment="1" applyProtection="1">
      <alignment horizontal="justify" vertical="center" wrapText="1"/>
      <protection locked="0"/>
    </xf>
    <xf numFmtId="9" fontId="25" fillId="35" borderId="10" xfId="59" applyFont="1" applyFill="1" applyBorder="1" applyAlignment="1" applyProtection="1">
      <alignment horizontal="center" vertical="center" wrapText="1"/>
      <protection locked="0"/>
    </xf>
    <xf numFmtId="0" fontId="72" fillId="34" borderId="10" xfId="0" applyFont="1" applyFill="1" applyBorder="1" applyAlignment="1" applyProtection="1">
      <alignment horizontal="center" vertical="center" wrapText="1"/>
      <protection locked="0"/>
    </xf>
    <xf numFmtId="195" fontId="24" fillId="0" borderId="10" xfId="0" applyNumberFormat="1"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10" fontId="24" fillId="0" borderId="10" xfId="0" applyNumberFormat="1" applyFont="1" applyFill="1" applyBorder="1" applyAlignment="1" applyProtection="1">
      <alignment horizontal="center" vertical="center"/>
      <protection/>
    </xf>
    <xf numFmtId="195" fontId="72" fillId="0" borderId="10" xfId="0" applyNumberFormat="1" applyFont="1" applyFill="1" applyBorder="1" applyAlignment="1" applyProtection="1">
      <alignment horizontal="center" vertical="center" wrapText="1"/>
      <protection/>
    </xf>
    <xf numFmtId="0" fontId="7" fillId="0" borderId="0" xfId="0" applyFont="1" applyAlignment="1" applyProtection="1">
      <alignment horizontal="center" vertical="center"/>
      <protection/>
    </xf>
    <xf numFmtId="0" fontId="72" fillId="36" borderId="10" xfId="0" applyFont="1" applyFill="1" applyBorder="1" applyAlignment="1" applyProtection="1">
      <alignment horizontal="justify" vertical="center" wrapText="1"/>
      <protection/>
    </xf>
    <xf numFmtId="0" fontId="72" fillId="35" borderId="10" xfId="0" applyFont="1" applyFill="1" applyBorder="1" applyAlignment="1" applyProtection="1">
      <alignment horizontal="justify" vertical="center" wrapText="1"/>
      <protection/>
    </xf>
    <xf numFmtId="0" fontId="72" fillId="0" borderId="0" xfId="0" applyFont="1" applyAlignment="1" applyProtection="1">
      <alignment horizontal="center" vertical="center"/>
      <protection/>
    </xf>
    <xf numFmtId="0" fontId="30" fillId="33" borderId="11" xfId="0" applyFont="1" applyFill="1" applyBorder="1" applyAlignment="1" applyProtection="1">
      <alignment horizontal="center" vertical="center" wrapText="1"/>
      <protection/>
    </xf>
    <xf numFmtId="10" fontId="24" fillId="0" borderId="10" xfId="0" applyNumberFormat="1"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wrapText="1"/>
      <protection/>
    </xf>
    <xf numFmtId="0" fontId="72" fillId="36" borderId="10" xfId="0" applyFont="1" applyFill="1" applyBorder="1" applyAlignment="1" applyProtection="1">
      <alignment horizontal="center" vertical="center" wrapText="1"/>
      <protection/>
    </xf>
    <xf numFmtId="0" fontId="72" fillId="35" borderId="10" xfId="0" applyFont="1" applyFill="1" applyBorder="1" applyAlignment="1" applyProtection="1">
      <alignment horizontal="center" vertical="center" wrapText="1"/>
      <protection/>
    </xf>
    <xf numFmtId="0" fontId="9" fillId="0" borderId="0" xfId="0" applyFont="1" applyAlignment="1" applyProtection="1">
      <alignment horizontal="center" vertical="center"/>
      <protection locked="0"/>
    </xf>
    <xf numFmtId="0" fontId="5" fillId="33" borderId="13" xfId="0" applyFont="1" applyFill="1" applyBorder="1" applyAlignment="1" applyProtection="1">
      <alignment horizontal="center" vertical="center" wrapText="1"/>
      <protection locked="0"/>
    </xf>
    <xf numFmtId="0" fontId="5" fillId="33" borderId="11" xfId="0" applyFont="1" applyFill="1" applyBorder="1" applyAlignment="1" applyProtection="1">
      <alignment vertical="center"/>
      <protection locked="0"/>
    </xf>
    <xf numFmtId="0" fontId="5" fillId="33" borderId="11" xfId="0" applyFont="1" applyFill="1" applyBorder="1" applyAlignment="1" applyProtection="1">
      <alignment vertical="center"/>
      <protection/>
    </xf>
    <xf numFmtId="0" fontId="25" fillId="0" borderId="10" xfId="0" applyFont="1" applyFill="1" applyBorder="1" applyAlignment="1" applyProtection="1">
      <alignment horizontal="center" vertical="center" wrapText="1"/>
      <protection locked="0"/>
    </xf>
    <xf numFmtId="9" fontId="25" fillId="0" borderId="10" xfId="0" applyNumberFormat="1"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xf>
    <xf numFmtId="9" fontId="24" fillId="0" borderId="10" xfId="59"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74" fillId="34" borderId="10"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6" borderId="12" xfId="0" applyFont="1" applyFill="1" applyBorder="1" applyAlignment="1" applyProtection="1">
      <alignment vertical="center" wrapText="1"/>
      <protection/>
    </xf>
    <xf numFmtId="0" fontId="72" fillId="36" borderId="10" xfId="0" applyFont="1" applyFill="1" applyBorder="1" applyAlignment="1" applyProtection="1">
      <alignment vertical="center" wrapText="1"/>
      <protection/>
    </xf>
    <xf numFmtId="0" fontId="29" fillId="38" borderId="10" xfId="0" applyFont="1" applyFill="1" applyBorder="1" applyAlignment="1" applyProtection="1">
      <alignment horizontal="justify" vertical="center" wrapText="1"/>
      <protection locked="0"/>
    </xf>
    <xf numFmtId="0" fontId="24" fillId="0" borderId="10" xfId="0" applyFont="1" applyFill="1" applyBorder="1" applyAlignment="1" applyProtection="1">
      <alignment vertical="center" wrapText="1"/>
      <protection/>
    </xf>
    <xf numFmtId="0" fontId="72" fillId="0" borderId="10" xfId="0" applyFont="1" applyFill="1" applyBorder="1" applyAlignment="1" applyProtection="1">
      <alignment vertical="center" wrapText="1"/>
      <protection/>
    </xf>
    <xf numFmtId="0" fontId="72" fillId="36" borderId="10" xfId="0" applyFont="1" applyFill="1" applyBorder="1" applyAlignment="1" applyProtection="1">
      <alignment vertical="center" wrapText="1"/>
      <protection locked="0"/>
    </xf>
    <xf numFmtId="0" fontId="32" fillId="38" borderId="10" xfId="0" applyNumberFormat="1" applyFont="1" applyFill="1" applyBorder="1" applyAlignment="1" applyProtection="1">
      <alignment horizontal="justify" vertical="center" wrapText="1"/>
      <protection locked="0"/>
    </xf>
    <xf numFmtId="0" fontId="24" fillId="34" borderId="12" xfId="0" applyFont="1" applyFill="1" applyBorder="1" applyAlignment="1" applyProtection="1">
      <alignment horizontal="left" vertical="center" wrapText="1"/>
      <protection/>
    </xf>
    <xf numFmtId="0" fontId="24" fillId="0" borderId="10" xfId="0" applyFont="1" applyFill="1" applyBorder="1" applyAlignment="1" applyProtection="1">
      <alignment horizontal="justify" vertical="center" wrapText="1"/>
      <protection locked="0"/>
    </xf>
    <xf numFmtId="0" fontId="29" fillId="38" borderId="10" xfId="0" applyNumberFormat="1" applyFont="1" applyFill="1" applyBorder="1" applyAlignment="1" applyProtection="1">
      <alignment horizontal="justify" vertical="center" wrapText="1"/>
      <protection locked="0"/>
    </xf>
    <xf numFmtId="0" fontId="72" fillId="35" borderId="12" xfId="0" applyFont="1" applyFill="1" applyBorder="1" applyAlignment="1" applyProtection="1">
      <alignment horizontal="center" vertical="center" wrapText="1"/>
      <protection/>
    </xf>
    <xf numFmtId="0" fontId="24" fillId="35" borderId="10" xfId="0" applyFont="1" applyFill="1" applyBorder="1" applyAlignment="1" applyProtection="1">
      <alignment horizontal="left" vertical="center" wrapText="1"/>
      <protection/>
    </xf>
    <xf numFmtId="0" fontId="72" fillId="35" borderId="10" xfId="0" applyFont="1" applyFill="1" applyBorder="1" applyAlignment="1" applyProtection="1">
      <alignment vertical="center" wrapText="1"/>
      <protection/>
    </xf>
    <xf numFmtId="0" fontId="24" fillId="34" borderId="14" xfId="0" applyFont="1" applyFill="1" applyBorder="1" applyAlignment="1" applyProtection="1">
      <alignment vertical="center" wrapText="1"/>
      <protection/>
    </xf>
    <xf numFmtId="0" fontId="72" fillId="34" borderId="10" xfId="0" applyFont="1" applyFill="1" applyBorder="1" applyAlignment="1" applyProtection="1">
      <alignment vertical="center"/>
      <protection/>
    </xf>
    <xf numFmtId="9" fontId="72" fillId="34" borderId="10" xfId="0" applyNumberFormat="1" applyFont="1" applyFill="1" applyBorder="1" applyAlignment="1" applyProtection="1">
      <alignment horizontal="center" vertical="center"/>
      <protection/>
    </xf>
    <xf numFmtId="9" fontId="9" fillId="34" borderId="0" xfId="0" applyNumberFormat="1" applyFont="1" applyFill="1" applyAlignment="1" applyProtection="1">
      <alignment horizontal="center" vertical="center"/>
      <protection locked="0"/>
    </xf>
    <xf numFmtId="0" fontId="0" fillId="34" borderId="0" xfId="0" applyFill="1" applyAlignment="1" applyProtection="1">
      <alignment vertical="center"/>
      <protection/>
    </xf>
    <xf numFmtId="9" fontId="72" fillId="34" borderId="12" xfId="0" applyNumberFormat="1" applyFont="1" applyFill="1" applyBorder="1" applyAlignment="1" applyProtection="1">
      <alignment horizontal="center" vertical="center"/>
      <protection/>
    </xf>
    <xf numFmtId="9" fontId="8" fillId="34" borderId="10" xfId="0" applyNumberFormat="1" applyFont="1" applyFill="1" applyBorder="1" applyAlignment="1" applyProtection="1">
      <alignment horizontal="justify" vertical="center" wrapText="1"/>
      <protection locked="0"/>
    </xf>
    <xf numFmtId="0" fontId="23" fillId="34" borderId="10" xfId="0" applyNumberFormat="1" applyFont="1" applyFill="1" applyBorder="1" applyAlignment="1" applyProtection="1">
      <alignment horizontal="center" vertical="center" wrapText="1"/>
      <protection/>
    </xf>
    <xf numFmtId="0" fontId="23" fillId="34" borderId="10" xfId="0" applyNumberFormat="1" applyFont="1" applyFill="1" applyBorder="1" applyAlignment="1" applyProtection="1">
      <alignment vertical="center" wrapText="1"/>
      <protection/>
    </xf>
    <xf numFmtId="0" fontId="23" fillId="34" borderId="10" xfId="0" applyNumberFormat="1" applyFont="1" applyFill="1" applyBorder="1" applyAlignment="1" applyProtection="1">
      <alignment horizontal="left" vertical="center" wrapText="1"/>
      <protection/>
    </xf>
    <xf numFmtId="0" fontId="29" fillId="34" borderId="10" xfId="0" applyNumberFormat="1" applyFont="1" applyFill="1" applyBorder="1" applyAlignment="1" applyProtection="1">
      <alignment horizontal="justify" vertical="center" wrapText="1"/>
      <protection locked="0"/>
    </xf>
    <xf numFmtId="0" fontId="14" fillId="0" borderId="0" xfId="0" applyFont="1" applyAlignment="1" applyProtection="1">
      <alignment horizontal="left" vertical="center"/>
      <protection locked="0"/>
    </xf>
    <xf numFmtId="0" fontId="75" fillId="35" borderId="10" xfId="0" applyFont="1" applyFill="1" applyBorder="1" applyAlignment="1" applyProtection="1">
      <alignment horizontal="center" vertical="center" wrapText="1"/>
      <protection locked="0"/>
    </xf>
    <xf numFmtId="0" fontId="72" fillId="35" borderId="10" xfId="0" applyFont="1" applyFill="1" applyBorder="1" applyAlignment="1" applyProtection="1">
      <alignment horizontal="center" vertical="center" wrapText="1"/>
      <protection locked="0"/>
    </xf>
    <xf numFmtId="0" fontId="72" fillId="35" borderId="10" xfId="0" applyFont="1" applyFill="1" applyBorder="1" applyAlignment="1" applyProtection="1">
      <alignment horizontal="justify" vertical="center" wrapText="1"/>
      <protection locked="0"/>
    </xf>
    <xf numFmtId="0" fontId="8" fillId="34" borderId="12" xfId="0" applyFont="1" applyFill="1" applyBorder="1" applyAlignment="1" applyProtection="1">
      <alignment vertical="center" wrapText="1"/>
      <protection locked="0"/>
    </xf>
    <xf numFmtId="0" fontId="28" fillId="34" borderId="12" xfId="0" applyFont="1" applyFill="1" applyBorder="1" applyAlignment="1" applyProtection="1">
      <alignment vertical="center" wrapText="1"/>
      <protection locked="0"/>
    </xf>
    <xf numFmtId="0" fontId="72" fillId="35" borderId="12" xfId="0" applyFont="1" applyFill="1" applyBorder="1" applyAlignment="1" applyProtection="1">
      <alignment horizontal="center" vertical="center" wrapText="1"/>
      <protection locked="0"/>
    </xf>
    <xf numFmtId="9" fontId="25"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75" fillId="35" borderId="10" xfId="0" applyFont="1" applyFill="1" applyBorder="1" applyAlignment="1" applyProtection="1">
      <alignment horizontal="center" vertical="center" wrapText="1"/>
      <protection/>
    </xf>
    <xf numFmtId="9" fontId="24" fillId="35" borderId="10" xfId="0" applyNumberFormat="1" applyFont="1" applyFill="1" applyBorder="1" applyAlignment="1" applyProtection="1">
      <alignment horizontal="center" vertical="center" wrapText="1"/>
      <protection/>
    </xf>
    <xf numFmtId="0" fontId="24" fillId="35" borderId="10" xfId="56" applyFont="1" applyFill="1" applyBorder="1" applyAlignment="1" applyProtection="1">
      <alignment horizontal="justify" vertical="center" wrapText="1"/>
      <protection/>
    </xf>
    <xf numFmtId="9" fontId="25" fillId="35" borderId="10" xfId="59" applyFont="1" applyFill="1" applyBorder="1" applyAlignment="1" applyProtection="1">
      <alignment horizontal="center" vertical="center" wrapText="1"/>
      <protection/>
    </xf>
    <xf numFmtId="0" fontId="0" fillId="35" borderId="10" xfId="0" applyFill="1" applyBorder="1" applyAlignment="1" applyProtection="1">
      <alignment horizontal="center" vertical="center"/>
      <protection/>
    </xf>
    <xf numFmtId="0" fontId="23" fillId="34" borderId="10" xfId="0" applyNumberFormat="1" applyFont="1" applyFill="1" applyBorder="1" applyAlignment="1" applyProtection="1">
      <alignment horizontal="justify" vertical="center" wrapText="1"/>
      <protection/>
    </xf>
    <xf numFmtId="0" fontId="76" fillId="34" borderId="10" xfId="0" applyFont="1" applyFill="1" applyBorder="1" applyAlignment="1" applyProtection="1">
      <alignment horizontal="center" vertical="center"/>
      <protection/>
    </xf>
    <xf numFmtId="0" fontId="77" fillId="34" borderId="10" xfId="0" applyFont="1" applyFill="1" applyBorder="1" applyAlignment="1" applyProtection="1">
      <alignment horizontal="center" vertical="center"/>
      <protection/>
    </xf>
    <xf numFmtId="0" fontId="72" fillId="34" borderId="10" xfId="0" applyNumberFormat="1" applyFont="1" applyFill="1" applyBorder="1" applyAlignment="1" applyProtection="1">
      <alignment horizontal="justify" vertical="center" wrapText="1"/>
      <protection/>
    </xf>
    <xf numFmtId="0" fontId="0" fillId="0" borderId="10" xfId="0" applyFill="1" applyBorder="1" applyAlignment="1" applyProtection="1">
      <alignment horizontal="center" vertical="center" wrapText="1"/>
      <protection/>
    </xf>
    <xf numFmtId="0" fontId="75" fillId="34" borderId="10" xfId="0" applyFont="1" applyFill="1" applyBorder="1" applyAlignment="1" applyProtection="1">
      <alignment horizontal="center" vertical="center"/>
      <protection/>
    </xf>
    <xf numFmtId="0" fontId="78" fillId="34" borderId="10" xfId="0" applyFont="1" applyFill="1" applyBorder="1" applyAlignment="1" applyProtection="1">
      <alignment horizontal="center" vertical="center"/>
      <protection/>
    </xf>
    <xf numFmtId="9" fontId="24" fillId="34" borderId="10" xfId="48" applyNumberFormat="1"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center" wrapText="1"/>
      <protection locked="0"/>
    </xf>
    <xf numFmtId="0" fontId="12" fillId="33" borderId="15" xfId="0" applyFont="1" applyFill="1" applyBorder="1" applyAlignment="1" applyProtection="1">
      <alignment horizontal="center" vertical="center" wrapText="1"/>
      <protection locked="0"/>
    </xf>
    <xf numFmtId="0" fontId="12" fillId="33" borderId="11" xfId="0" applyFont="1" applyFill="1" applyBorder="1" applyAlignment="1" applyProtection="1">
      <alignment horizontal="center" vertical="center" wrapText="1"/>
      <protection locked="0"/>
    </xf>
    <xf numFmtId="194" fontId="18" fillId="34" borderId="10" xfId="0" applyNumberFormat="1" applyFont="1" applyFill="1" applyBorder="1" applyAlignment="1" applyProtection="1">
      <alignment horizontal="center" vertical="center"/>
      <protection locked="0"/>
    </xf>
    <xf numFmtId="0" fontId="72" fillId="34" borderId="12" xfId="0" applyFont="1" applyFill="1" applyBorder="1" applyAlignment="1" applyProtection="1">
      <alignment horizontal="justify" vertical="center" wrapText="1"/>
      <protection locked="0"/>
    </xf>
    <xf numFmtId="0" fontId="75" fillId="34" borderId="10" xfId="0" applyFont="1" applyFill="1" applyBorder="1" applyAlignment="1" applyProtection="1">
      <alignment horizontal="center" vertical="center" wrapText="1"/>
      <protection locked="0"/>
    </xf>
    <xf numFmtId="9" fontId="24" fillId="34" borderId="10" xfId="0" applyNumberFormat="1" applyFont="1" applyFill="1" applyBorder="1" applyAlignment="1" applyProtection="1">
      <alignment horizontal="center" vertical="center" wrapText="1"/>
      <protection locked="0"/>
    </xf>
    <xf numFmtId="0" fontId="24" fillId="34" borderId="10" xfId="56" applyFont="1" applyFill="1" applyBorder="1" applyAlignment="1" applyProtection="1">
      <alignment horizontal="justify" vertical="center" wrapText="1"/>
      <protection locked="0"/>
    </xf>
    <xf numFmtId="0" fontId="5" fillId="33" borderId="10" xfId="0" applyFont="1" applyFill="1" applyBorder="1" applyAlignment="1" applyProtection="1">
      <alignment vertical="center"/>
      <protection locked="0"/>
    </xf>
    <xf numFmtId="200" fontId="24" fillId="34" borderId="10" xfId="48" applyNumberFormat="1" applyFont="1" applyFill="1" applyBorder="1" applyAlignment="1" applyProtection="1">
      <alignment horizontal="left" vertical="center" wrapText="1"/>
      <protection locked="0"/>
    </xf>
    <xf numFmtId="0" fontId="72" fillId="34" borderId="12" xfId="0" applyFont="1" applyFill="1" applyBorder="1" applyAlignment="1" applyProtection="1">
      <alignment horizontal="center" vertical="center" wrapText="1"/>
      <protection locked="0"/>
    </xf>
    <xf numFmtId="9" fontId="24" fillId="34" borderId="10" xfId="0" applyNumberFormat="1" applyFont="1" applyFill="1" applyBorder="1" applyAlignment="1" applyProtection="1">
      <alignment horizontal="justify" vertical="center" wrapText="1"/>
      <protection locked="0"/>
    </xf>
    <xf numFmtId="200" fontId="25" fillId="0" borderId="10" xfId="50" applyNumberFormat="1"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31" fillId="34" borderId="10" xfId="0" applyFont="1" applyFill="1" applyBorder="1" applyAlignment="1" applyProtection="1">
      <alignment horizontal="center" vertical="center"/>
      <protection locked="0"/>
    </xf>
    <xf numFmtId="0" fontId="31" fillId="34" borderId="10" xfId="0" applyFont="1" applyFill="1" applyBorder="1" applyAlignment="1" applyProtection="1">
      <alignment horizontal="justify" vertical="center" wrapText="1"/>
      <protection locked="0"/>
    </xf>
    <xf numFmtId="0" fontId="31" fillId="34" borderId="10" xfId="0" applyFont="1" applyFill="1" applyBorder="1" applyAlignment="1" applyProtection="1">
      <alignment horizontal="center" vertical="center" wrapText="1"/>
      <protection locked="0"/>
    </xf>
    <xf numFmtId="9" fontId="31" fillId="34" borderId="10" xfId="0" applyNumberFormat="1" applyFont="1" applyFill="1" applyBorder="1" applyAlignment="1" applyProtection="1">
      <alignment horizontal="center" vertical="center" wrapText="1"/>
      <protection locked="0"/>
    </xf>
    <xf numFmtId="10" fontId="33" fillId="34" borderId="10" xfId="0" applyNumberFormat="1" applyFont="1" applyFill="1" applyBorder="1" applyAlignment="1" applyProtection="1">
      <alignment horizontal="left" vertical="center" wrapText="1"/>
      <protection locked="0"/>
    </xf>
    <xf numFmtId="0" fontId="23" fillId="34" borderId="10"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center" vertical="center" wrapText="1"/>
      <protection locked="0"/>
    </xf>
    <xf numFmtId="0" fontId="33" fillId="34" borderId="10" xfId="0" applyFont="1" applyFill="1" applyBorder="1" applyAlignment="1" applyProtection="1">
      <alignment horizontal="center" vertical="center" wrapText="1"/>
      <protection locked="0"/>
    </xf>
    <xf numFmtId="195" fontId="2" fillId="0" borderId="10" xfId="60" applyNumberFormat="1" applyFont="1" applyBorder="1" applyAlignment="1" applyProtection="1">
      <alignment horizontal="center" vertical="center" wrapText="1"/>
      <protection locked="0"/>
    </xf>
    <xf numFmtId="169" fontId="34" fillId="34" borderId="10" xfId="52" applyNumberFormat="1" applyFont="1" applyFill="1" applyBorder="1" applyAlignment="1" applyProtection="1">
      <alignment vertical="center" wrapText="1"/>
      <protection locked="0"/>
    </xf>
    <xf numFmtId="0" fontId="72" fillId="34" borderId="10" xfId="0" applyFont="1" applyFill="1" applyBorder="1" applyAlignment="1" applyProtection="1">
      <alignment horizontal="left" vertical="center" wrapText="1"/>
      <protection/>
    </xf>
    <xf numFmtId="0" fontId="23" fillId="39" borderId="10" xfId="0" applyNumberFormat="1" applyFont="1" applyFill="1" applyBorder="1" applyAlignment="1" applyProtection="1">
      <alignment horizontal="center" vertical="center" wrapText="1"/>
      <protection/>
    </xf>
    <xf numFmtId="0" fontId="23" fillId="39" borderId="10" xfId="0" applyNumberFormat="1" applyFont="1" applyFill="1" applyBorder="1" applyAlignment="1" applyProtection="1">
      <alignment vertical="center" wrapText="1"/>
      <protection/>
    </xf>
    <xf numFmtId="0" fontId="23" fillId="39" borderId="10" xfId="0" applyNumberFormat="1" applyFont="1" applyFill="1" applyBorder="1" applyAlignment="1" applyProtection="1">
      <alignment horizontal="justify" vertical="center" wrapText="1"/>
      <protection/>
    </xf>
    <xf numFmtId="0" fontId="79" fillId="39" borderId="10" xfId="0" applyNumberFormat="1" applyFont="1" applyFill="1" applyBorder="1" applyAlignment="1" applyProtection="1">
      <alignment horizontal="center" vertical="center" wrapText="1"/>
      <protection/>
    </xf>
    <xf numFmtId="0" fontId="79" fillId="39" borderId="10" xfId="0" applyNumberFormat="1" applyFont="1" applyFill="1" applyBorder="1" applyAlignment="1" applyProtection="1">
      <alignment horizontal="justify" vertical="center" wrapText="1"/>
      <protection/>
    </xf>
    <xf numFmtId="0" fontId="79" fillId="39" borderId="10" xfId="0" applyNumberFormat="1" applyFont="1" applyFill="1" applyBorder="1" applyAlignment="1" applyProtection="1">
      <alignment vertical="center" wrapText="1"/>
      <protection/>
    </xf>
    <xf numFmtId="0" fontId="66" fillId="39" borderId="10" xfId="0" applyFont="1" applyFill="1" applyBorder="1" applyAlignment="1" applyProtection="1">
      <alignment horizontal="justify" vertical="center" wrapText="1"/>
      <protection/>
    </xf>
    <xf numFmtId="0" fontId="66" fillId="39" borderId="10" xfId="0" applyFont="1" applyFill="1" applyBorder="1" applyAlignment="1" applyProtection="1">
      <alignment horizontal="center" vertical="center"/>
      <protection/>
    </xf>
    <xf numFmtId="0" fontId="66" fillId="39" borderId="10" xfId="0" applyFont="1" applyFill="1" applyBorder="1" applyAlignment="1" applyProtection="1">
      <alignment horizontal="center" vertical="center"/>
      <protection/>
    </xf>
    <xf numFmtId="0" fontId="66" fillId="39" borderId="10" xfId="0" applyFont="1" applyFill="1" applyBorder="1" applyAlignment="1" applyProtection="1">
      <alignment vertical="center"/>
      <protection/>
    </xf>
    <xf numFmtId="0" fontId="66" fillId="39" borderId="10" xfId="0" applyNumberFormat="1" applyFont="1" applyFill="1" applyBorder="1" applyAlignment="1" applyProtection="1">
      <alignment horizontal="center" vertical="center" wrapText="1"/>
      <protection/>
    </xf>
    <xf numFmtId="9" fontId="80" fillId="39" borderId="10" xfId="60" applyNumberFormat="1" applyFont="1" applyFill="1" applyBorder="1" applyAlignment="1" applyProtection="1">
      <alignment horizontal="center" vertical="center" wrapText="1"/>
      <protection locked="0"/>
    </xf>
    <xf numFmtId="0" fontId="81" fillId="39" borderId="10" xfId="0" applyFont="1" applyFill="1" applyBorder="1" applyAlignment="1" applyProtection="1">
      <alignment horizontal="justify" vertical="center" wrapText="1"/>
      <protection locked="0"/>
    </xf>
    <xf numFmtId="0" fontId="0" fillId="34" borderId="0" xfId="0" applyFill="1" applyAlignment="1" applyProtection="1">
      <alignment vertical="center"/>
      <protection locked="0"/>
    </xf>
    <xf numFmtId="0" fontId="31" fillId="34" borderId="10" xfId="0" applyFont="1" applyFill="1" applyBorder="1" applyAlignment="1" applyProtection="1">
      <alignment horizontal="center" vertical="center"/>
      <protection/>
    </xf>
    <xf numFmtId="0" fontId="31" fillId="34" borderId="10" xfId="0" applyFont="1" applyFill="1" applyBorder="1" applyAlignment="1" applyProtection="1">
      <alignment horizontal="justify" vertical="center" wrapText="1"/>
      <protection/>
    </xf>
    <xf numFmtId="0" fontId="31" fillId="34" borderId="10" xfId="0" applyFont="1" applyFill="1" applyBorder="1" applyAlignment="1" applyProtection="1">
      <alignment horizontal="center" vertical="center" wrapText="1"/>
      <protection/>
    </xf>
    <xf numFmtId="0" fontId="31" fillId="34" borderId="10" xfId="0" applyFont="1" applyFill="1" applyBorder="1" applyAlignment="1" applyProtection="1" quotePrefix="1">
      <alignment horizontal="center" vertical="center"/>
      <protection/>
    </xf>
    <xf numFmtId="227" fontId="31" fillId="34" borderId="10" xfId="57" applyNumberFormat="1" applyFont="1" applyFill="1" applyBorder="1" applyAlignment="1" applyProtection="1">
      <alignment horizontal="center" vertical="center" wrapText="1"/>
      <protection/>
    </xf>
    <xf numFmtId="0" fontId="31" fillId="34" borderId="10" xfId="0" applyFont="1" applyFill="1" applyBorder="1" applyAlignment="1" applyProtection="1">
      <alignment horizontal="justify" vertical="center"/>
      <protection locked="0"/>
    </xf>
    <xf numFmtId="0" fontId="31" fillId="34" borderId="0" xfId="0" applyFont="1" applyFill="1" applyAlignment="1" applyProtection="1">
      <alignment horizontal="justify" vertical="center"/>
      <protection locked="0"/>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0" xfId="0" applyFont="1" applyAlignment="1" applyProtection="1">
      <alignment vertical="center" wrapText="1"/>
      <protection locked="0"/>
    </xf>
    <xf numFmtId="0" fontId="23" fillId="35" borderId="10" xfId="0" applyNumberFormat="1" applyFont="1" applyFill="1" applyBorder="1" applyAlignment="1" applyProtection="1">
      <alignment horizontal="center" vertical="center" wrapText="1"/>
      <protection locked="0"/>
    </xf>
    <xf numFmtId="0" fontId="23" fillId="35" borderId="10" xfId="0" applyNumberFormat="1" applyFont="1" applyFill="1" applyBorder="1" applyAlignment="1" applyProtection="1">
      <alignment vertical="center" wrapText="1"/>
      <protection locked="0"/>
    </xf>
    <xf numFmtId="0" fontId="23" fillId="35" borderId="10" xfId="0" applyNumberFormat="1" applyFont="1" applyFill="1" applyBorder="1" applyAlignment="1" applyProtection="1">
      <alignment horizontal="justify" vertical="center" wrapText="1"/>
      <protection locked="0"/>
    </xf>
    <xf numFmtId="0" fontId="79" fillId="35" borderId="10" xfId="0" applyNumberFormat="1" applyFont="1" applyFill="1" applyBorder="1" applyAlignment="1" applyProtection="1">
      <alignment horizontal="center" vertical="center" wrapText="1"/>
      <protection locked="0"/>
    </xf>
    <xf numFmtId="0" fontId="79" fillId="35" borderId="10" xfId="0" applyNumberFormat="1" applyFont="1" applyFill="1" applyBorder="1" applyAlignment="1" applyProtection="1">
      <alignment horizontal="justify" vertical="center" wrapText="1"/>
      <protection locked="0"/>
    </xf>
    <xf numFmtId="0" fontId="79" fillId="35" borderId="10" xfId="0" applyNumberFormat="1" applyFont="1" applyFill="1" applyBorder="1" applyAlignment="1" applyProtection="1">
      <alignment vertical="center" wrapText="1"/>
      <protection locked="0"/>
    </xf>
    <xf numFmtId="0" fontId="66" fillId="35" borderId="10" xfId="0" applyFont="1" applyFill="1" applyBorder="1" applyAlignment="1" applyProtection="1">
      <alignment horizontal="justify" vertical="center" wrapText="1"/>
      <protection locked="0"/>
    </xf>
    <xf numFmtId="0" fontId="66" fillId="35" borderId="10" xfId="0" applyFont="1" applyFill="1" applyBorder="1" applyAlignment="1" applyProtection="1">
      <alignment horizontal="center" vertical="center"/>
      <protection locked="0"/>
    </xf>
    <xf numFmtId="0" fontId="66" fillId="35" borderId="10" xfId="0" applyFont="1" applyFill="1" applyBorder="1" applyAlignment="1" applyProtection="1">
      <alignment horizontal="center" vertical="center"/>
      <protection locked="0"/>
    </xf>
    <xf numFmtId="0" fontId="66" fillId="35" borderId="10" xfId="0" applyFont="1" applyFill="1" applyBorder="1" applyAlignment="1" applyProtection="1">
      <alignment vertical="center"/>
      <protection locked="0"/>
    </xf>
    <xf numFmtId="0" fontId="66" fillId="35" borderId="10" xfId="0" applyNumberFormat="1" applyFont="1" applyFill="1" applyBorder="1" applyAlignment="1" applyProtection="1">
      <alignment horizontal="center" vertical="center" wrapText="1"/>
      <protection locked="0"/>
    </xf>
    <xf numFmtId="9" fontId="80" fillId="35" borderId="10" xfId="60" applyNumberFormat="1" applyFont="1" applyFill="1" applyBorder="1" applyAlignment="1" applyProtection="1">
      <alignment horizontal="center" vertical="center" wrapText="1"/>
      <protection locked="0"/>
    </xf>
    <xf numFmtId="0" fontId="81" fillId="35" borderId="10" xfId="0" applyFont="1" applyFill="1" applyBorder="1" applyAlignment="1" applyProtection="1">
      <alignment horizontal="justify" vertical="center" wrapText="1"/>
      <protection locked="0"/>
    </xf>
    <xf numFmtId="9" fontId="72" fillId="34" borderId="10" xfId="0" applyNumberFormat="1" applyFont="1" applyFill="1" applyBorder="1" applyAlignment="1" applyProtection="1">
      <alignment horizontal="center" vertical="center"/>
      <protection locked="0"/>
    </xf>
    <xf numFmtId="9" fontId="31" fillId="34" borderId="10" xfId="0" applyNumberFormat="1" applyFont="1" applyFill="1" applyBorder="1" applyAlignment="1" applyProtection="1">
      <alignment horizontal="justify" vertical="center"/>
      <protection locked="0"/>
    </xf>
    <xf numFmtId="9" fontId="2" fillId="0" borderId="10" xfId="0" applyNumberFormat="1" applyFont="1" applyBorder="1" applyAlignment="1" applyProtection="1">
      <alignment vertical="center" wrapText="1"/>
      <protection locked="0"/>
    </xf>
    <xf numFmtId="0" fontId="14" fillId="0" borderId="0" xfId="0" applyFont="1" applyAlignment="1" applyProtection="1">
      <alignment horizontal="left" vertical="center"/>
      <protection locked="0"/>
    </xf>
    <xf numFmtId="0" fontId="16" fillId="33" borderId="12" xfId="0" applyFont="1" applyFill="1" applyBorder="1" applyAlignment="1" applyProtection="1">
      <alignment horizontal="center" vertical="center" wrapText="1"/>
      <protection locked="0"/>
    </xf>
    <xf numFmtId="0" fontId="16" fillId="33" borderId="14" xfId="0" applyFont="1" applyFill="1" applyBorder="1" applyAlignment="1" applyProtection="1">
      <alignment horizontal="center" vertical="center" wrapText="1"/>
      <protection locked="0"/>
    </xf>
    <xf numFmtId="0" fontId="17" fillId="33" borderId="16" xfId="0" applyFont="1" applyFill="1" applyBorder="1" applyAlignment="1" applyProtection="1">
      <alignment horizontal="center" vertical="center" wrapText="1"/>
      <protection locked="0"/>
    </xf>
    <xf numFmtId="0" fontId="17" fillId="33" borderId="17" xfId="0" applyFont="1" applyFill="1" applyBorder="1" applyAlignment="1" applyProtection="1">
      <alignment horizontal="center" vertical="center" wrapText="1"/>
      <protection locked="0"/>
    </xf>
    <xf numFmtId="0" fontId="15" fillId="33" borderId="18" xfId="0" applyFont="1" applyFill="1" applyBorder="1" applyAlignment="1" applyProtection="1">
      <alignment horizontal="center" vertical="center" wrapText="1"/>
      <protection locked="0"/>
    </xf>
    <xf numFmtId="0" fontId="15" fillId="33" borderId="19" xfId="0" applyFont="1" applyFill="1" applyBorder="1" applyAlignment="1" applyProtection="1">
      <alignment horizontal="center" vertical="center" wrapText="1"/>
      <protection locked="0"/>
    </xf>
    <xf numFmtId="0" fontId="82" fillId="0" borderId="0" xfId="0" applyFont="1" applyAlignment="1" applyProtection="1">
      <alignment horizontal="left" vertical="center"/>
      <protection locked="0"/>
    </xf>
    <xf numFmtId="0" fontId="3" fillId="33" borderId="20"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15" fillId="33" borderId="22"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3" borderId="23"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wrapText="1"/>
      <protection locked="0"/>
    </xf>
    <xf numFmtId="0" fontId="12"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5" fillId="33" borderId="26" xfId="0" applyFont="1" applyFill="1" applyBorder="1" applyAlignment="1" applyProtection="1">
      <alignment horizontal="center" vertical="center"/>
      <protection locked="0"/>
    </xf>
    <xf numFmtId="0" fontId="15" fillId="33" borderId="27" xfId="0" applyFont="1" applyFill="1" applyBorder="1" applyAlignment="1" applyProtection="1">
      <alignment horizontal="center" vertical="center" wrapText="1"/>
      <protection/>
    </xf>
    <xf numFmtId="0" fontId="15" fillId="33" borderId="28" xfId="0"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locked="0"/>
    </xf>
    <xf numFmtId="0" fontId="30" fillId="33" borderId="13" xfId="0" applyFont="1" applyFill="1" applyBorder="1" applyAlignment="1" applyProtection="1">
      <alignment horizontal="center" vertical="center" wrapText="1"/>
      <protection locked="0"/>
    </xf>
    <xf numFmtId="0" fontId="12" fillId="33" borderId="13"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5" xfId="52"/>
    <cellStyle name="Currency" xfId="53"/>
    <cellStyle name="Currency [0]" xfId="54"/>
    <cellStyle name="Neutral" xfId="55"/>
    <cellStyle name="Normal 2" xfId="56"/>
    <cellStyle name="Normal_Actividades" xfId="57"/>
    <cellStyle name="Notas" xfId="58"/>
    <cellStyle name="Percent" xfId="59"/>
    <cellStyle name="Porcentual 2" xfId="60"/>
    <cellStyle name="Porcentual 3" xfId="61"/>
    <cellStyle name="Porcentual 4" xfId="62"/>
    <cellStyle name="Porcentual 5" xfId="63"/>
    <cellStyle name="Salida" xfId="64"/>
    <cellStyle name="Texto de advertencia" xfId="65"/>
    <cellStyle name="Texto explicativo" xfId="66"/>
    <cellStyle name="Título" xfId="67"/>
    <cellStyle name="Título 1" xfId="68"/>
    <cellStyle name="Título 2" xfId="69"/>
    <cellStyle name="Título 3" xfId="70"/>
    <cellStyle name="Total" xfId="71"/>
  </cellStyles>
  <dxfs count="3">
    <dxf>
      <font>
        <color indexed="9"/>
      </font>
      <fill>
        <patternFill>
          <bgColor indexed="10"/>
        </patternFill>
      </fill>
    </dxf>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AM20"/>
  <sheetViews>
    <sheetView showGridLines="0" zoomScale="70" zoomScaleNormal="70" zoomScalePageLayoutView="0" workbookViewId="0" topLeftCell="W5">
      <selection activeCell="W7" sqref="W7"/>
    </sheetView>
  </sheetViews>
  <sheetFormatPr defaultColWidth="11.421875" defaultRowHeight="15"/>
  <cols>
    <col min="1" max="1" width="11.421875" style="67" hidden="1" customWidth="1"/>
    <col min="2" max="2" width="16.8515625" style="69" customWidth="1"/>
    <col min="3" max="3" width="16.8515625" style="70" customWidth="1"/>
    <col min="4" max="4" width="16.8515625" style="69" customWidth="1"/>
    <col min="5" max="5" width="29.140625" style="70" customWidth="1"/>
    <col min="6" max="6" width="6.421875" style="69" customWidth="1"/>
    <col min="7" max="7" width="23.421875" style="71" customWidth="1"/>
    <col min="8" max="8" width="6.421875" style="69" customWidth="1"/>
    <col min="9" max="9" width="19.00390625" style="70" customWidth="1"/>
    <col min="10" max="10" width="6.421875" style="69" customWidth="1"/>
    <col min="11" max="11" width="13.421875" style="72" customWidth="1"/>
    <col min="12" max="12" width="10.28125" style="69" customWidth="1"/>
    <col min="13" max="13" width="21.00390625" style="72" customWidth="1"/>
    <col min="14" max="14" width="9.140625" style="73" customWidth="1"/>
    <col min="15" max="15" width="36.140625" style="72" customWidth="1"/>
    <col min="16" max="16" width="6.28125" style="73" customWidth="1"/>
    <col min="17" max="18" width="5.421875" style="73" customWidth="1"/>
    <col min="19" max="19" width="20.140625" style="76" customWidth="1"/>
    <col min="20" max="20" width="26.8515625" style="76" customWidth="1"/>
    <col min="21" max="21" width="11.7109375" style="73" customWidth="1"/>
    <col min="22" max="22" width="13.7109375" style="73" customWidth="1"/>
    <col min="23" max="23" width="70.140625" style="67" customWidth="1"/>
    <col min="24" max="24" width="58.28125" style="67" customWidth="1"/>
    <col min="25" max="25" width="72.140625" style="67" customWidth="1"/>
    <col min="26" max="26" width="72.57421875" style="67" customWidth="1"/>
    <col min="27" max="27" width="56.7109375" style="67" customWidth="1"/>
    <col min="28" max="30" width="11.421875" style="67" customWidth="1"/>
    <col min="31" max="32" width="14.8515625" style="67" hidden="1" customWidth="1"/>
    <col min="33" max="33" width="14.421875" style="67" hidden="1" customWidth="1"/>
    <col min="34" max="34" width="18.00390625" style="67" hidden="1" customWidth="1"/>
    <col min="35" max="36" width="14.00390625" style="67" hidden="1" customWidth="1"/>
    <col min="37" max="39" width="11.421875" style="77" customWidth="1"/>
    <col min="40" max="57" width="11.421875" style="76" customWidth="1"/>
    <col min="58" max="16384" width="11.421875" style="67" customWidth="1"/>
  </cols>
  <sheetData>
    <row r="1" spans="15:16" ht="15">
      <c r="O1" s="74"/>
      <c r="P1" s="75"/>
    </row>
    <row r="2" spans="1:22" ht="33.75">
      <c r="A2" s="232" t="s">
        <v>132</v>
      </c>
      <c r="B2" s="232"/>
      <c r="C2" s="232"/>
      <c r="D2" s="232"/>
      <c r="E2" s="232"/>
      <c r="F2" s="232"/>
      <c r="G2" s="232"/>
      <c r="H2" s="232"/>
      <c r="I2" s="232"/>
      <c r="J2" s="232"/>
      <c r="K2" s="232"/>
      <c r="L2" s="232"/>
      <c r="M2" s="139"/>
      <c r="N2" s="239" t="s">
        <v>131</v>
      </c>
      <c r="O2" s="239"/>
      <c r="P2" s="239"/>
      <c r="Q2" s="239"/>
      <c r="R2" s="239"/>
      <c r="S2" s="239"/>
      <c r="T2" s="239"/>
      <c r="U2" s="239"/>
      <c r="V2" s="239"/>
    </row>
    <row r="3" spans="15:16" ht="15">
      <c r="O3" s="74"/>
      <c r="P3" s="75"/>
    </row>
    <row r="4" spans="15:16" ht="15">
      <c r="O4" s="74"/>
      <c r="P4" s="75"/>
    </row>
    <row r="5" spans="1:36" ht="80.25" customHeight="1">
      <c r="A5" s="233" t="s">
        <v>25</v>
      </c>
      <c r="B5" s="235" t="s">
        <v>34</v>
      </c>
      <c r="C5" s="236"/>
      <c r="D5" s="242" t="s">
        <v>33</v>
      </c>
      <c r="E5" s="238"/>
      <c r="F5" s="237" t="s">
        <v>26</v>
      </c>
      <c r="G5" s="238"/>
      <c r="H5" s="237" t="s">
        <v>32</v>
      </c>
      <c r="I5" s="238"/>
      <c r="J5" s="237" t="s">
        <v>27</v>
      </c>
      <c r="K5" s="238"/>
      <c r="L5" s="237" t="s">
        <v>36</v>
      </c>
      <c r="M5" s="238"/>
      <c r="N5" s="240" t="s">
        <v>23</v>
      </c>
      <c r="O5" s="241"/>
      <c r="P5" s="248" t="s">
        <v>19</v>
      </c>
      <c r="Q5" s="248"/>
      <c r="R5" s="249"/>
      <c r="S5" s="246" t="s">
        <v>20</v>
      </c>
      <c r="T5" s="246" t="s">
        <v>21</v>
      </c>
      <c r="U5" s="244" t="s">
        <v>0</v>
      </c>
      <c r="V5" s="245"/>
      <c r="W5" s="243" t="s">
        <v>12</v>
      </c>
      <c r="X5" s="243" t="s">
        <v>13</v>
      </c>
      <c r="Y5" s="243" t="s">
        <v>14</v>
      </c>
      <c r="Z5" s="243" t="s">
        <v>24</v>
      </c>
      <c r="AA5" s="243" t="s">
        <v>11</v>
      </c>
      <c r="AE5" s="250" t="s">
        <v>3</v>
      </c>
      <c r="AF5" s="250"/>
      <c r="AG5" s="250" t="s">
        <v>4</v>
      </c>
      <c r="AH5" s="250"/>
      <c r="AI5" s="250" t="s">
        <v>5</v>
      </c>
      <c r="AJ5" s="250"/>
    </row>
    <row r="6" spans="1:36" ht="30" customHeight="1">
      <c r="A6" s="234"/>
      <c r="B6" s="161" t="s">
        <v>30</v>
      </c>
      <c r="C6" s="161" t="s">
        <v>31</v>
      </c>
      <c r="D6" s="161" t="s">
        <v>30</v>
      </c>
      <c r="E6" s="161" t="s">
        <v>31</v>
      </c>
      <c r="F6" s="161" t="s">
        <v>30</v>
      </c>
      <c r="G6" s="162" t="s">
        <v>31</v>
      </c>
      <c r="H6" s="161" t="s">
        <v>30</v>
      </c>
      <c r="I6" s="161" t="s">
        <v>31</v>
      </c>
      <c r="J6" s="161" t="s">
        <v>30</v>
      </c>
      <c r="K6" s="162" t="s">
        <v>31</v>
      </c>
      <c r="L6" s="161" t="s">
        <v>30</v>
      </c>
      <c r="M6" s="162" t="s">
        <v>31</v>
      </c>
      <c r="N6" s="163" t="s">
        <v>28</v>
      </c>
      <c r="O6" s="164" t="s">
        <v>29</v>
      </c>
      <c r="P6" s="165" t="s">
        <v>16</v>
      </c>
      <c r="Q6" s="166" t="s">
        <v>17</v>
      </c>
      <c r="R6" s="166" t="s">
        <v>18</v>
      </c>
      <c r="S6" s="247"/>
      <c r="T6" s="247"/>
      <c r="U6" s="68" t="s">
        <v>1</v>
      </c>
      <c r="V6" s="68" t="s">
        <v>2</v>
      </c>
      <c r="W6" s="243"/>
      <c r="X6" s="243"/>
      <c r="Y6" s="243"/>
      <c r="Z6" s="243"/>
      <c r="AA6" s="243"/>
      <c r="AE6" s="78" t="s">
        <v>6</v>
      </c>
      <c r="AF6" s="78" t="s">
        <v>7</v>
      </c>
      <c r="AG6" s="78" t="s">
        <v>8</v>
      </c>
      <c r="AH6" s="78" t="s">
        <v>9</v>
      </c>
      <c r="AI6" s="78" t="s">
        <v>1</v>
      </c>
      <c r="AJ6" s="78" t="s">
        <v>9</v>
      </c>
    </row>
    <row r="7" spans="1:39" s="80" customFormat="1" ht="142.5" customHeight="1">
      <c r="A7" s="167"/>
      <c r="B7" s="88">
        <v>1</v>
      </c>
      <c r="C7" s="79" t="s">
        <v>37</v>
      </c>
      <c r="D7" s="88">
        <v>5</v>
      </c>
      <c r="E7" s="79" t="s">
        <v>38</v>
      </c>
      <c r="F7" s="88">
        <v>1</v>
      </c>
      <c r="G7" s="79" t="s">
        <v>39</v>
      </c>
      <c r="H7" s="88">
        <v>1</v>
      </c>
      <c r="I7" s="79" t="s">
        <v>40</v>
      </c>
      <c r="J7" s="88">
        <v>881</v>
      </c>
      <c r="K7" s="79" t="s">
        <v>41</v>
      </c>
      <c r="L7" s="177">
        <v>4</v>
      </c>
      <c r="M7" s="168" t="s">
        <v>42</v>
      </c>
      <c r="N7" s="88">
        <v>1</v>
      </c>
      <c r="O7" s="79" t="s">
        <v>69</v>
      </c>
      <c r="P7" s="169" t="s">
        <v>63</v>
      </c>
      <c r="Q7" s="169"/>
      <c r="R7" s="169"/>
      <c r="S7" s="170" t="s">
        <v>79</v>
      </c>
      <c r="T7" s="171" t="s">
        <v>80</v>
      </c>
      <c r="U7" s="109">
        <v>0.65</v>
      </c>
      <c r="V7" s="44">
        <v>0.6</v>
      </c>
      <c r="W7" s="79" t="s">
        <v>182</v>
      </c>
      <c r="X7" s="79" t="s">
        <v>185</v>
      </c>
      <c r="Y7" s="79" t="s">
        <v>151</v>
      </c>
      <c r="Z7" s="79" t="s">
        <v>152</v>
      </c>
      <c r="AA7" s="12"/>
      <c r="AE7" s="81"/>
      <c r="AF7" s="81"/>
      <c r="AG7" s="81"/>
      <c r="AH7" s="81"/>
      <c r="AI7" s="81"/>
      <c r="AJ7" s="81"/>
      <c r="AK7" s="82"/>
      <c r="AL7" s="82"/>
      <c r="AM7" s="82"/>
    </row>
    <row r="8" spans="1:39" ht="192.75" customHeight="1">
      <c r="A8" s="172"/>
      <c r="B8" s="88">
        <v>1</v>
      </c>
      <c r="C8" s="79" t="s">
        <v>37</v>
      </c>
      <c r="D8" s="88">
        <v>5</v>
      </c>
      <c r="E8" s="79" t="s">
        <v>38</v>
      </c>
      <c r="F8" s="88">
        <v>1</v>
      </c>
      <c r="G8" s="79" t="s">
        <v>39</v>
      </c>
      <c r="H8" s="88">
        <v>1</v>
      </c>
      <c r="I8" s="79" t="s">
        <v>40</v>
      </c>
      <c r="J8" s="88">
        <v>881</v>
      </c>
      <c r="K8" s="79" t="s">
        <v>41</v>
      </c>
      <c r="L8" s="178">
        <v>4</v>
      </c>
      <c r="M8" s="79" t="s">
        <v>42</v>
      </c>
      <c r="N8" s="88">
        <v>2</v>
      </c>
      <c r="O8" s="79" t="s">
        <v>70</v>
      </c>
      <c r="P8" s="169" t="s">
        <v>63</v>
      </c>
      <c r="Q8" s="169"/>
      <c r="R8" s="169"/>
      <c r="S8" s="83" t="s">
        <v>81</v>
      </c>
      <c r="T8" s="171" t="s">
        <v>82</v>
      </c>
      <c r="U8" s="173">
        <v>19</v>
      </c>
      <c r="V8" s="43">
        <v>19</v>
      </c>
      <c r="W8" s="79" t="s">
        <v>153</v>
      </c>
      <c r="X8" s="79" t="s">
        <v>154</v>
      </c>
      <c r="Y8" s="79" t="s">
        <v>155</v>
      </c>
      <c r="Z8" s="79" t="s">
        <v>156</v>
      </c>
      <c r="AA8" s="41"/>
      <c r="AB8" s="76"/>
      <c r="AC8" s="76"/>
      <c r="AD8" s="76"/>
      <c r="AE8" s="76"/>
      <c r="AK8" s="84"/>
      <c r="AL8" s="84"/>
      <c r="AM8" s="84"/>
    </row>
    <row r="9" spans="2:27" ht="162" customHeight="1">
      <c r="B9" s="88">
        <v>1</v>
      </c>
      <c r="C9" s="79" t="s">
        <v>37</v>
      </c>
      <c r="D9" s="88">
        <v>5</v>
      </c>
      <c r="E9" s="79" t="s">
        <v>38</v>
      </c>
      <c r="F9" s="88">
        <v>1</v>
      </c>
      <c r="G9" s="79" t="s">
        <v>39</v>
      </c>
      <c r="H9" s="88">
        <v>1</v>
      </c>
      <c r="I9" s="79" t="s">
        <v>40</v>
      </c>
      <c r="J9" s="88">
        <v>881</v>
      </c>
      <c r="K9" s="79" t="s">
        <v>41</v>
      </c>
      <c r="L9" s="178">
        <v>4</v>
      </c>
      <c r="M9" s="79" t="s">
        <v>42</v>
      </c>
      <c r="N9" s="88">
        <v>3</v>
      </c>
      <c r="O9" s="79" t="s">
        <v>43</v>
      </c>
      <c r="P9" s="169"/>
      <c r="Q9" s="169" t="s">
        <v>63</v>
      </c>
      <c r="R9" s="169"/>
      <c r="S9" s="108" t="s">
        <v>137</v>
      </c>
      <c r="T9" s="83" t="s">
        <v>59</v>
      </c>
      <c r="U9" s="109">
        <v>0.9</v>
      </c>
      <c r="V9" s="45">
        <v>0.85</v>
      </c>
      <c r="W9" s="79" t="s">
        <v>183</v>
      </c>
      <c r="X9" s="79" t="s">
        <v>184</v>
      </c>
      <c r="Y9" s="79" t="s">
        <v>157</v>
      </c>
      <c r="Z9" s="79" t="s">
        <v>158</v>
      </c>
      <c r="AA9" s="12"/>
    </row>
    <row r="10" spans="2:27" ht="165.75" customHeight="1">
      <c r="B10" s="88">
        <v>1</v>
      </c>
      <c r="C10" s="79" t="s">
        <v>37</v>
      </c>
      <c r="D10" s="88">
        <v>5</v>
      </c>
      <c r="E10" s="79" t="s">
        <v>38</v>
      </c>
      <c r="F10" s="88">
        <v>2</v>
      </c>
      <c r="G10" s="79" t="s">
        <v>72</v>
      </c>
      <c r="H10" s="88">
        <v>1</v>
      </c>
      <c r="I10" s="79" t="s">
        <v>40</v>
      </c>
      <c r="J10" s="88">
        <v>881</v>
      </c>
      <c r="K10" s="79" t="s">
        <v>41</v>
      </c>
      <c r="L10" s="178">
        <v>4</v>
      </c>
      <c r="M10" s="79" t="s">
        <v>42</v>
      </c>
      <c r="N10" s="88">
        <v>4</v>
      </c>
      <c r="O10" s="79" t="s">
        <v>73</v>
      </c>
      <c r="P10" s="169"/>
      <c r="Q10" s="169" t="s">
        <v>63</v>
      </c>
      <c r="R10" s="169"/>
      <c r="S10" s="108" t="s">
        <v>137</v>
      </c>
      <c r="T10" s="171" t="s">
        <v>83</v>
      </c>
      <c r="U10" s="109">
        <v>0.95</v>
      </c>
      <c r="V10" s="45">
        <v>0.95</v>
      </c>
      <c r="W10" s="79" t="s">
        <v>159</v>
      </c>
      <c r="X10" s="79" t="s">
        <v>160</v>
      </c>
      <c r="Y10" s="79" t="s">
        <v>161</v>
      </c>
      <c r="Z10" s="79" t="s">
        <v>162</v>
      </c>
      <c r="AA10" s="143"/>
    </row>
    <row r="11" spans="2:27" ht="182.25" customHeight="1">
      <c r="B11" s="88">
        <v>1</v>
      </c>
      <c r="C11" s="79" t="s">
        <v>37</v>
      </c>
      <c r="D11" s="88">
        <v>5</v>
      </c>
      <c r="E11" s="79" t="s">
        <v>38</v>
      </c>
      <c r="F11" s="88">
        <v>2</v>
      </c>
      <c r="G11" s="79" t="s">
        <v>72</v>
      </c>
      <c r="H11" s="88">
        <v>1</v>
      </c>
      <c r="I11" s="79" t="s">
        <v>40</v>
      </c>
      <c r="J11" s="88">
        <v>881</v>
      </c>
      <c r="K11" s="79" t="s">
        <v>41</v>
      </c>
      <c r="L11" s="178">
        <v>4</v>
      </c>
      <c r="M11" s="79" t="s">
        <v>42</v>
      </c>
      <c r="N11" s="88">
        <v>5</v>
      </c>
      <c r="O11" s="79" t="s">
        <v>74</v>
      </c>
      <c r="P11" s="169" t="s">
        <v>63</v>
      </c>
      <c r="Q11" s="169"/>
      <c r="R11" s="169"/>
      <c r="S11" s="83" t="s">
        <v>84</v>
      </c>
      <c r="T11" s="171" t="s">
        <v>85</v>
      </c>
      <c r="U11" s="109">
        <v>0.75</v>
      </c>
      <c r="V11" s="45">
        <v>0.5</v>
      </c>
      <c r="W11" s="79" t="s">
        <v>163</v>
      </c>
      <c r="X11" s="79" t="s">
        <v>164</v>
      </c>
      <c r="Y11" s="79" t="s">
        <v>165</v>
      </c>
      <c r="Z11" s="79" t="s">
        <v>166</v>
      </c>
      <c r="AA11" s="42"/>
    </row>
    <row r="12" spans="2:27" ht="144.75" customHeight="1">
      <c r="B12" s="88">
        <v>1</v>
      </c>
      <c r="C12" s="79" t="s">
        <v>37</v>
      </c>
      <c r="D12" s="88">
        <v>5</v>
      </c>
      <c r="E12" s="79" t="s">
        <v>38</v>
      </c>
      <c r="F12" s="174">
        <v>2</v>
      </c>
      <c r="G12" s="79" t="s">
        <v>72</v>
      </c>
      <c r="H12" s="88">
        <v>1</v>
      </c>
      <c r="I12" s="79" t="s">
        <v>40</v>
      </c>
      <c r="J12" s="88">
        <v>881</v>
      </c>
      <c r="K12" s="79" t="s">
        <v>41</v>
      </c>
      <c r="L12" s="178">
        <v>4</v>
      </c>
      <c r="M12" s="79" t="s">
        <v>42</v>
      </c>
      <c r="N12" s="174">
        <v>6</v>
      </c>
      <c r="O12" s="79" t="s">
        <v>75</v>
      </c>
      <c r="P12" s="169" t="s">
        <v>63</v>
      </c>
      <c r="Q12" s="169"/>
      <c r="R12" s="169"/>
      <c r="S12" s="175" t="s">
        <v>86</v>
      </c>
      <c r="T12" s="171" t="s">
        <v>87</v>
      </c>
      <c r="U12" s="176">
        <v>11384</v>
      </c>
      <c r="V12" s="46">
        <v>5394</v>
      </c>
      <c r="W12" s="79" t="s">
        <v>167</v>
      </c>
      <c r="X12" s="79" t="s">
        <v>168</v>
      </c>
      <c r="Y12" s="79" t="s">
        <v>169</v>
      </c>
      <c r="Z12" s="79" t="s">
        <v>170</v>
      </c>
      <c r="AA12" s="42"/>
    </row>
    <row r="13" spans="2:27" ht="162.75" customHeight="1">
      <c r="B13" s="88">
        <v>1</v>
      </c>
      <c r="C13" s="79" t="s">
        <v>37</v>
      </c>
      <c r="D13" s="88">
        <v>5</v>
      </c>
      <c r="E13" s="79" t="s">
        <v>38</v>
      </c>
      <c r="F13" s="174">
        <v>2</v>
      </c>
      <c r="G13" s="79" t="s">
        <v>72</v>
      </c>
      <c r="H13" s="88">
        <v>1</v>
      </c>
      <c r="I13" s="79" t="s">
        <v>40</v>
      </c>
      <c r="J13" s="79">
        <v>881</v>
      </c>
      <c r="K13" s="79" t="s">
        <v>41</v>
      </c>
      <c r="L13" s="178">
        <v>4</v>
      </c>
      <c r="M13" s="79" t="s">
        <v>42</v>
      </c>
      <c r="N13" s="174">
        <v>7</v>
      </c>
      <c r="O13" s="79" t="s">
        <v>76</v>
      </c>
      <c r="P13" s="169" t="s">
        <v>63</v>
      </c>
      <c r="Q13" s="169"/>
      <c r="R13" s="169"/>
      <c r="S13" s="170" t="s">
        <v>88</v>
      </c>
      <c r="T13" s="171" t="s">
        <v>89</v>
      </c>
      <c r="U13" s="109">
        <v>0.95</v>
      </c>
      <c r="V13" s="45">
        <v>0.88</v>
      </c>
      <c r="W13" s="79" t="s">
        <v>171</v>
      </c>
      <c r="X13" s="79" t="s">
        <v>172</v>
      </c>
      <c r="Y13" s="79" t="s">
        <v>173</v>
      </c>
      <c r="Z13" s="79" t="s">
        <v>174</v>
      </c>
      <c r="AA13" s="144"/>
    </row>
    <row r="14" spans="2:27" ht="12.75" customHeight="1">
      <c r="B14" s="141"/>
      <c r="C14" s="142"/>
      <c r="D14" s="141"/>
      <c r="E14" s="142"/>
      <c r="F14" s="145"/>
      <c r="G14" s="142"/>
      <c r="H14" s="141"/>
      <c r="I14" s="142"/>
      <c r="J14" s="141"/>
      <c r="K14" s="142"/>
      <c r="L14" s="47"/>
      <c r="M14" s="142"/>
      <c r="N14" s="145"/>
      <c r="O14" s="142"/>
      <c r="P14" s="140"/>
      <c r="Q14" s="140"/>
      <c r="R14" s="140"/>
      <c r="S14" s="85"/>
      <c r="T14" s="86"/>
      <c r="U14" s="87"/>
      <c r="V14" s="47"/>
      <c r="W14" s="28"/>
      <c r="X14" s="28"/>
      <c r="Y14" s="28"/>
      <c r="Z14" s="28"/>
      <c r="AA14" s="28"/>
    </row>
    <row r="15" spans="2:27" ht="250.5" customHeight="1">
      <c r="B15" s="15">
        <v>1</v>
      </c>
      <c r="C15" s="137" t="s">
        <v>44</v>
      </c>
      <c r="D15" s="135">
        <v>8</v>
      </c>
      <c r="E15" s="136" t="s">
        <v>45</v>
      </c>
      <c r="F15" s="135">
        <v>3</v>
      </c>
      <c r="G15" s="137" t="s">
        <v>46</v>
      </c>
      <c r="H15" s="135">
        <v>4</v>
      </c>
      <c r="I15" s="153" t="s">
        <v>47</v>
      </c>
      <c r="J15" s="153">
        <v>887</v>
      </c>
      <c r="K15" s="153" t="s">
        <v>48</v>
      </c>
      <c r="L15" s="147">
        <v>7</v>
      </c>
      <c r="M15" s="48" t="s">
        <v>49</v>
      </c>
      <c r="N15" s="135">
        <v>7</v>
      </c>
      <c r="O15" s="153" t="s">
        <v>50</v>
      </c>
      <c r="P15" s="154"/>
      <c r="Q15" s="155" t="s">
        <v>63</v>
      </c>
      <c r="R15" s="154"/>
      <c r="S15" s="156" t="s">
        <v>60</v>
      </c>
      <c r="T15" s="156" t="s">
        <v>61</v>
      </c>
      <c r="U15" s="146">
        <v>0.9</v>
      </c>
      <c r="V15" s="50"/>
      <c r="W15" s="79"/>
      <c r="X15" s="79"/>
      <c r="Y15" s="79"/>
      <c r="Z15" s="79"/>
      <c r="AA15" s="79"/>
    </row>
    <row r="16" spans="2:27" ht="15.75" customHeight="1">
      <c r="B16" s="103"/>
      <c r="C16" s="96"/>
      <c r="D16" s="103"/>
      <c r="E16" s="96"/>
      <c r="F16" s="125"/>
      <c r="G16" s="96"/>
      <c r="H16" s="103"/>
      <c r="I16" s="96"/>
      <c r="J16" s="103"/>
      <c r="K16" s="96"/>
      <c r="L16" s="152"/>
      <c r="M16" s="96"/>
      <c r="N16" s="125"/>
      <c r="O16" s="96"/>
      <c r="P16" s="148"/>
      <c r="Q16" s="148"/>
      <c r="R16" s="148"/>
      <c r="S16" s="149"/>
      <c r="T16" s="150"/>
      <c r="U16" s="151"/>
      <c r="V16" s="47"/>
      <c r="W16" s="28"/>
      <c r="X16" s="28"/>
      <c r="Y16" s="28"/>
      <c r="Z16" s="28"/>
      <c r="AA16" s="28"/>
    </row>
    <row r="17" spans="2:27" ht="159.75" customHeight="1">
      <c r="B17" s="15">
        <v>1</v>
      </c>
      <c r="C17" s="7" t="s">
        <v>77</v>
      </c>
      <c r="D17" s="6">
        <v>7</v>
      </c>
      <c r="E17" s="7" t="s">
        <v>78</v>
      </c>
      <c r="F17" s="6">
        <v>3</v>
      </c>
      <c r="G17" s="7" t="s">
        <v>51</v>
      </c>
      <c r="H17" s="8">
        <v>30</v>
      </c>
      <c r="I17" s="6" t="s">
        <v>52</v>
      </c>
      <c r="J17" s="15">
        <v>886</v>
      </c>
      <c r="K17" s="6" t="s">
        <v>53</v>
      </c>
      <c r="L17" s="157">
        <v>7</v>
      </c>
      <c r="M17" s="191" t="s">
        <v>49</v>
      </c>
      <c r="N17" s="135">
        <v>3</v>
      </c>
      <c r="O17" s="11" t="s">
        <v>54</v>
      </c>
      <c r="P17" s="158"/>
      <c r="Q17" s="159" t="s">
        <v>129</v>
      </c>
      <c r="R17" s="158"/>
      <c r="S17" s="8">
        <v>0</v>
      </c>
      <c r="T17" s="7" t="s">
        <v>138</v>
      </c>
      <c r="U17" s="160">
        <v>1</v>
      </c>
      <c r="V17" s="45"/>
      <c r="W17" s="79"/>
      <c r="X17" s="79"/>
      <c r="Y17" s="79"/>
      <c r="Z17" s="79"/>
      <c r="AA17" s="79"/>
    </row>
    <row r="18" spans="2:27" ht="15.75" customHeight="1">
      <c r="B18" s="141"/>
      <c r="C18" s="142"/>
      <c r="D18" s="141"/>
      <c r="E18" s="142"/>
      <c r="F18" s="145"/>
      <c r="G18" s="142"/>
      <c r="H18" s="141"/>
      <c r="I18" s="142"/>
      <c r="J18" s="141"/>
      <c r="K18" s="142"/>
      <c r="L18" s="47"/>
      <c r="M18" s="142"/>
      <c r="N18" s="145"/>
      <c r="O18" s="142"/>
      <c r="P18" s="140"/>
      <c r="Q18" s="140"/>
      <c r="R18" s="140"/>
      <c r="S18" s="85"/>
      <c r="T18" s="86"/>
      <c r="U18" s="87"/>
      <c r="V18" s="47"/>
      <c r="W18" s="28"/>
      <c r="X18" s="28"/>
      <c r="Y18" s="28"/>
      <c r="Z18" s="28"/>
      <c r="AA18" s="28"/>
    </row>
    <row r="19" spans="2:33" ht="153" customHeight="1">
      <c r="B19" s="179" t="s">
        <v>139</v>
      </c>
      <c r="C19" s="180" t="s">
        <v>77</v>
      </c>
      <c r="D19" s="181">
        <v>8</v>
      </c>
      <c r="E19" s="182" t="s">
        <v>55</v>
      </c>
      <c r="F19" s="181">
        <v>8</v>
      </c>
      <c r="G19" s="182" t="s">
        <v>140</v>
      </c>
      <c r="H19" s="183">
        <v>3</v>
      </c>
      <c r="I19" s="182" t="s">
        <v>47</v>
      </c>
      <c r="J19" s="181">
        <v>886</v>
      </c>
      <c r="K19" s="182" t="s">
        <v>53</v>
      </c>
      <c r="L19" s="181">
        <v>7</v>
      </c>
      <c r="M19" s="182" t="s">
        <v>56</v>
      </c>
      <c r="N19" s="181">
        <v>4</v>
      </c>
      <c r="O19" s="182" t="s">
        <v>57</v>
      </c>
      <c r="P19" s="181"/>
      <c r="Q19" s="181" t="s">
        <v>129</v>
      </c>
      <c r="R19" s="181"/>
      <c r="S19" s="181">
        <v>0</v>
      </c>
      <c r="T19" s="182" t="s">
        <v>142</v>
      </c>
      <c r="U19" s="184">
        <v>0.15</v>
      </c>
      <c r="V19" s="185"/>
      <c r="W19" s="190"/>
      <c r="X19" s="190"/>
      <c r="Y19" s="190"/>
      <c r="Z19" s="186"/>
      <c r="AA19" s="61" t="s">
        <v>149</v>
      </c>
      <c r="AE19" s="61"/>
      <c r="AF19" s="186"/>
      <c r="AG19" s="186" t="s">
        <v>143</v>
      </c>
    </row>
    <row r="20" spans="2:33" ht="165.75">
      <c r="B20" s="179" t="s">
        <v>139</v>
      </c>
      <c r="C20" s="180" t="s">
        <v>77</v>
      </c>
      <c r="D20" s="179">
        <v>8</v>
      </c>
      <c r="E20" s="180" t="s">
        <v>55</v>
      </c>
      <c r="F20" s="179">
        <v>8</v>
      </c>
      <c r="G20" s="180" t="s">
        <v>140</v>
      </c>
      <c r="H20" s="179">
        <v>3</v>
      </c>
      <c r="I20" s="180" t="s">
        <v>47</v>
      </c>
      <c r="J20" s="179">
        <v>886</v>
      </c>
      <c r="K20" s="180" t="s">
        <v>53</v>
      </c>
      <c r="L20" s="179">
        <v>7</v>
      </c>
      <c r="M20" s="180" t="s">
        <v>56</v>
      </c>
      <c r="N20" s="179">
        <v>5</v>
      </c>
      <c r="O20" s="180" t="s">
        <v>58</v>
      </c>
      <c r="P20" s="187"/>
      <c r="Q20" s="181" t="s">
        <v>129</v>
      </c>
      <c r="R20" s="188"/>
      <c r="S20" s="181">
        <v>0</v>
      </c>
      <c r="T20" s="180" t="s">
        <v>144</v>
      </c>
      <c r="U20" s="189">
        <v>0.345</v>
      </c>
      <c r="V20" s="185"/>
      <c r="W20" s="190"/>
      <c r="X20" s="190"/>
      <c r="Y20" s="190"/>
      <c r="Z20" s="186"/>
      <c r="AA20" s="61" t="s">
        <v>149</v>
      </c>
      <c r="AE20" s="61"/>
      <c r="AF20" s="186"/>
      <c r="AG20" s="186" t="s">
        <v>143</v>
      </c>
    </row>
  </sheetData>
  <sheetProtection password="ED45" sheet="1" formatRows="0"/>
  <mergeCells count="22">
    <mergeCell ref="AI5:AJ5"/>
    <mergeCell ref="AE5:AF5"/>
    <mergeCell ref="AG5:AH5"/>
    <mergeCell ref="Z5:Z6"/>
    <mergeCell ref="W5:W6"/>
    <mergeCell ref="Y5:Y6"/>
    <mergeCell ref="U5:V5"/>
    <mergeCell ref="J5:K5"/>
    <mergeCell ref="AA5:AA6"/>
    <mergeCell ref="X5:X6"/>
    <mergeCell ref="S5:S6"/>
    <mergeCell ref="P5:R5"/>
    <mergeCell ref="T5:T6"/>
    <mergeCell ref="A2:L2"/>
    <mergeCell ref="A5:A6"/>
    <mergeCell ref="B5:C5"/>
    <mergeCell ref="L5:M5"/>
    <mergeCell ref="N2:V2"/>
    <mergeCell ref="H5:I5"/>
    <mergeCell ref="N5:O5"/>
    <mergeCell ref="D5:E5"/>
    <mergeCell ref="F5:G5"/>
  </mergeCells>
  <conditionalFormatting sqref="W19:X20">
    <cfRule type="cellIs" priority="1" dxfId="2" operator="notEqual" stopIfTrue="1">
      <formula>BC19</formula>
    </cfRule>
  </conditionalFormatting>
  <conditionalFormatting sqref="Y19:Y20">
    <cfRule type="cellIs" priority="2" dxfId="2" operator="notEqual" stopIfTrue="1">
      <formula>BH19</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V43"/>
  <sheetViews>
    <sheetView showGridLines="0" tabSelected="1" zoomScalePageLayoutView="0" workbookViewId="0" topLeftCell="R39">
      <selection activeCell="V40" sqref="V40"/>
    </sheetView>
  </sheetViews>
  <sheetFormatPr defaultColWidth="11.421875" defaultRowHeight="15" zeroHeight="1"/>
  <cols>
    <col min="1" max="1" width="9.421875" style="5" customWidth="1"/>
    <col min="2" max="2" width="18.421875" style="3" customWidth="1"/>
    <col min="3" max="3" width="10.140625" style="5" customWidth="1"/>
    <col min="4" max="4" width="24.140625" style="3" customWidth="1"/>
    <col min="5" max="5" width="11.00390625" style="5" customWidth="1"/>
    <col min="6" max="6" width="24.140625" style="3" customWidth="1"/>
    <col min="7" max="7" width="8.7109375" style="5" customWidth="1"/>
    <col min="8" max="8" width="24.140625" style="3" customWidth="1"/>
    <col min="9" max="9" width="10.57421875" style="3" customWidth="1"/>
    <col min="10" max="10" width="24.140625" style="3" customWidth="1"/>
    <col min="11" max="11" width="8.7109375" style="5" customWidth="1"/>
    <col min="12" max="12" width="30.421875" style="3" customWidth="1"/>
    <col min="13" max="13" width="8.7109375" style="5" customWidth="1"/>
    <col min="14" max="14" width="38.00390625" style="3" customWidth="1"/>
    <col min="15" max="17" width="8.7109375" style="5" customWidth="1"/>
    <col min="18" max="18" width="21.421875" style="3" customWidth="1"/>
    <col min="19" max="19" width="14.140625" style="97" customWidth="1"/>
    <col min="20" max="20" width="13.00390625" style="104" customWidth="1"/>
    <col min="21" max="21" width="96.8515625" style="60" customWidth="1"/>
    <col min="22" max="22" width="50.7109375" style="60" customWidth="1"/>
    <col min="23" max="23" width="0" style="3" hidden="1" customWidth="1"/>
    <col min="24" max="16384" width="11.421875" style="3" customWidth="1"/>
  </cols>
  <sheetData>
    <row r="1" spans="14:17" ht="25.5">
      <c r="N1" s="112" t="s">
        <v>15</v>
      </c>
      <c r="O1" s="94"/>
      <c r="P1" s="94"/>
      <c r="Q1" s="94"/>
    </row>
    <row r="2" spans="1:22" ht="107.25" customHeight="1">
      <c r="A2" s="251" t="s">
        <v>33</v>
      </c>
      <c r="B2" s="252"/>
      <c r="C2" s="251" t="s">
        <v>26</v>
      </c>
      <c r="D2" s="252"/>
      <c r="E2" s="253" t="s">
        <v>32</v>
      </c>
      <c r="F2" s="252"/>
      <c r="G2" s="253" t="s">
        <v>27</v>
      </c>
      <c r="H2" s="252"/>
      <c r="I2" s="253" t="s">
        <v>36</v>
      </c>
      <c r="J2" s="252"/>
      <c r="K2" s="261" t="s">
        <v>23</v>
      </c>
      <c r="L2" s="262"/>
      <c r="M2" s="263" t="s">
        <v>22</v>
      </c>
      <c r="N2" s="260"/>
      <c r="O2" s="258" t="s">
        <v>35</v>
      </c>
      <c r="P2" s="259"/>
      <c r="Q2" s="260"/>
      <c r="R2" s="256" t="s">
        <v>21</v>
      </c>
      <c r="S2" s="107" t="s">
        <v>0</v>
      </c>
      <c r="T2" s="106"/>
      <c r="U2" s="254" t="s">
        <v>10</v>
      </c>
      <c r="V2" s="254" t="s">
        <v>11</v>
      </c>
    </row>
    <row r="3" spans="1:22" ht="28.5" customHeight="1">
      <c r="A3" s="1" t="s">
        <v>30</v>
      </c>
      <c r="B3" s="1" t="s">
        <v>31</v>
      </c>
      <c r="C3" s="1" t="s">
        <v>30</v>
      </c>
      <c r="D3" s="1" t="s">
        <v>31</v>
      </c>
      <c r="E3" s="1" t="s">
        <v>30</v>
      </c>
      <c r="F3" s="1" t="s">
        <v>31</v>
      </c>
      <c r="G3" s="1" t="s">
        <v>30</v>
      </c>
      <c r="H3" s="1" t="s">
        <v>31</v>
      </c>
      <c r="I3" s="1" t="s">
        <v>30</v>
      </c>
      <c r="J3" s="1" t="s">
        <v>31</v>
      </c>
      <c r="K3" s="4" t="s">
        <v>28</v>
      </c>
      <c r="L3" s="4" t="s">
        <v>29</v>
      </c>
      <c r="M3" s="4" t="s">
        <v>28</v>
      </c>
      <c r="N3" s="4" t="s">
        <v>29</v>
      </c>
      <c r="O3" s="2" t="s">
        <v>16</v>
      </c>
      <c r="P3" s="2" t="s">
        <v>17</v>
      </c>
      <c r="Q3" s="2" t="s">
        <v>18</v>
      </c>
      <c r="R3" s="257"/>
      <c r="S3" s="98" t="s">
        <v>134</v>
      </c>
      <c r="T3" s="105" t="s">
        <v>135</v>
      </c>
      <c r="U3" s="255"/>
      <c r="V3" s="255"/>
    </row>
    <row r="4" spans="1:22" ht="228.75" customHeight="1" hidden="1">
      <c r="A4" s="15">
        <v>5</v>
      </c>
      <c r="B4" s="48" t="s">
        <v>38</v>
      </c>
      <c r="C4" s="15">
        <v>1</v>
      </c>
      <c r="D4" s="48" t="s">
        <v>39</v>
      </c>
      <c r="E4" s="15">
        <v>1</v>
      </c>
      <c r="F4" s="48" t="s">
        <v>40</v>
      </c>
      <c r="G4" s="15">
        <v>881</v>
      </c>
      <c r="H4" s="48" t="s">
        <v>41</v>
      </c>
      <c r="I4" s="23">
        <v>4</v>
      </c>
      <c r="J4" s="49" t="s">
        <v>42</v>
      </c>
      <c r="K4" s="15">
        <v>1</v>
      </c>
      <c r="L4" s="48" t="s">
        <v>69</v>
      </c>
      <c r="M4" s="15">
        <v>1</v>
      </c>
      <c r="N4" s="13" t="s">
        <v>90</v>
      </c>
      <c r="O4" s="15" t="s">
        <v>63</v>
      </c>
      <c r="P4" s="15"/>
      <c r="Q4" s="15"/>
      <c r="R4" s="14" t="s">
        <v>90</v>
      </c>
      <c r="S4" s="99">
        <v>0.8</v>
      </c>
      <c r="T4" s="30"/>
      <c r="U4" s="61"/>
      <c r="V4" s="61"/>
    </row>
    <row r="5" spans="1:22" ht="148.5" customHeight="1" hidden="1">
      <c r="A5" s="15">
        <v>5</v>
      </c>
      <c r="B5" s="48" t="s">
        <v>38</v>
      </c>
      <c r="C5" s="15">
        <v>1</v>
      </c>
      <c r="D5" s="48" t="s">
        <v>39</v>
      </c>
      <c r="E5" s="15">
        <v>1</v>
      </c>
      <c r="F5" s="48" t="s">
        <v>40</v>
      </c>
      <c r="G5" s="15">
        <v>881</v>
      </c>
      <c r="H5" s="48" t="s">
        <v>41</v>
      </c>
      <c r="I5" s="24">
        <v>4</v>
      </c>
      <c r="J5" s="48" t="s">
        <v>42</v>
      </c>
      <c r="K5" s="15">
        <v>1</v>
      </c>
      <c r="L5" s="48" t="s">
        <v>69</v>
      </c>
      <c r="M5" s="15">
        <v>2</v>
      </c>
      <c r="N5" s="13" t="s">
        <v>91</v>
      </c>
      <c r="O5" s="15" t="s">
        <v>63</v>
      </c>
      <c r="P5" s="15"/>
      <c r="Q5" s="15"/>
      <c r="R5" s="14" t="s">
        <v>91</v>
      </c>
      <c r="S5" s="99">
        <f>25%+6.1%</f>
        <v>0.311</v>
      </c>
      <c r="T5" s="29"/>
      <c r="U5" s="61"/>
      <c r="V5" s="61"/>
    </row>
    <row r="6" spans="1:22" ht="141" customHeight="1" hidden="1">
      <c r="A6" s="15">
        <v>5</v>
      </c>
      <c r="B6" s="48" t="s">
        <v>38</v>
      </c>
      <c r="C6" s="15">
        <v>1</v>
      </c>
      <c r="D6" s="48" t="s">
        <v>39</v>
      </c>
      <c r="E6" s="15">
        <v>1</v>
      </c>
      <c r="F6" s="48" t="s">
        <v>40</v>
      </c>
      <c r="G6" s="15">
        <v>881</v>
      </c>
      <c r="H6" s="48" t="s">
        <v>41</v>
      </c>
      <c r="I6" s="24">
        <v>4</v>
      </c>
      <c r="J6" s="48" t="s">
        <v>42</v>
      </c>
      <c r="K6" s="15">
        <v>1</v>
      </c>
      <c r="L6" s="48" t="s">
        <v>69</v>
      </c>
      <c r="M6" s="15">
        <v>3</v>
      </c>
      <c r="N6" s="13" t="s">
        <v>92</v>
      </c>
      <c r="O6" s="15" t="s">
        <v>63</v>
      </c>
      <c r="P6" s="15"/>
      <c r="Q6" s="15"/>
      <c r="R6" s="14" t="s">
        <v>110</v>
      </c>
      <c r="S6" s="99">
        <f>25%+7.8%</f>
        <v>0.328</v>
      </c>
      <c r="T6" s="30"/>
      <c r="U6" s="61"/>
      <c r="V6" s="61"/>
    </row>
    <row r="7" spans="1:22" ht="168" customHeight="1" hidden="1">
      <c r="A7" s="15">
        <v>5</v>
      </c>
      <c r="B7" s="14" t="s">
        <v>38</v>
      </c>
      <c r="C7" s="15">
        <v>1</v>
      </c>
      <c r="D7" s="14" t="s">
        <v>39</v>
      </c>
      <c r="E7" s="15">
        <v>1</v>
      </c>
      <c r="F7" s="14" t="s">
        <v>40</v>
      </c>
      <c r="G7" s="15">
        <v>881</v>
      </c>
      <c r="H7" s="14" t="s">
        <v>41</v>
      </c>
      <c r="I7" s="24">
        <v>4</v>
      </c>
      <c r="J7" s="48" t="s">
        <v>42</v>
      </c>
      <c r="K7" s="15">
        <v>1</v>
      </c>
      <c r="L7" s="14" t="s">
        <v>69</v>
      </c>
      <c r="M7" s="15">
        <v>4</v>
      </c>
      <c r="N7" s="14" t="s">
        <v>93</v>
      </c>
      <c r="O7" s="15" t="s">
        <v>63</v>
      </c>
      <c r="P7" s="15"/>
      <c r="Q7" s="15"/>
      <c r="R7" s="113" t="s">
        <v>111</v>
      </c>
      <c r="S7" s="99">
        <f>25%+3.13%</f>
        <v>0.2813</v>
      </c>
      <c r="T7" s="29"/>
      <c r="U7" s="61"/>
      <c r="V7" s="61"/>
    </row>
    <row r="8" spans="1:22" ht="174.75" customHeight="1" hidden="1">
      <c r="A8" s="15">
        <v>5</v>
      </c>
      <c r="B8" s="48" t="s">
        <v>38</v>
      </c>
      <c r="C8" s="15">
        <v>1</v>
      </c>
      <c r="D8" s="48" t="s">
        <v>39</v>
      </c>
      <c r="E8" s="15">
        <v>1</v>
      </c>
      <c r="F8" s="48" t="s">
        <v>40</v>
      </c>
      <c r="G8" s="15">
        <v>881</v>
      </c>
      <c r="H8" s="48" t="s">
        <v>41</v>
      </c>
      <c r="I8" s="24">
        <v>4</v>
      </c>
      <c r="J8" s="48" t="s">
        <v>42</v>
      </c>
      <c r="K8" s="15">
        <v>1</v>
      </c>
      <c r="L8" s="48" t="s">
        <v>69</v>
      </c>
      <c r="M8" s="15">
        <v>5</v>
      </c>
      <c r="N8" s="13" t="s">
        <v>94</v>
      </c>
      <c r="O8" s="15" t="s">
        <v>63</v>
      </c>
      <c r="P8" s="15"/>
      <c r="Q8" s="15"/>
      <c r="R8" s="14" t="s">
        <v>112</v>
      </c>
      <c r="S8" s="99">
        <v>0.4</v>
      </c>
      <c r="T8" s="29"/>
      <c r="U8" s="61"/>
      <c r="V8" s="61"/>
    </row>
    <row r="9" spans="1:22" ht="108.75" customHeight="1" hidden="1">
      <c r="A9" s="10">
        <v>5</v>
      </c>
      <c r="B9" s="9" t="s">
        <v>38</v>
      </c>
      <c r="C9" s="10">
        <v>1</v>
      </c>
      <c r="D9" s="9" t="s">
        <v>39</v>
      </c>
      <c r="E9" s="10">
        <v>1</v>
      </c>
      <c r="F9" s="9" t="s">
        <v>40</v>
      </c>
      <c r="G9" s="10">
        <v>881</v>
      </c>
      <c r="H9" s="9" t="s">
        <v>41</v>
      </c>
      <c r="I9" s="24">
        <v>4</v>
      </c>
      <c r="J9" s="48" t="s">
        <v>42</v>
      </c>
      <c r="K9" s="10">
        <v>1</v>
      </c>
      <c r="L9" s="9" t="s">
        <v>69</v>
      </c>
      <c r="M9" s="10">
        <v>6</v>
      </c>
      <c r="N9" s="114" t="s">
        <v>95</v>
      </c>
      <c r="O9" s="15" t="s">
        <v>63</v>
      </c>
      <c r="P9" s="15"/>
      <c r="Q9" s="15"/>
      <c r="R9" s="14" t="s">
        <v>113</v>
      </c>
      <c r="S9" s="99">
        <v>0.281</v>
      </c>
      <c r="T9" s="29"/>
      <c r="U9" s="61"/>
      <c r="V9" s="61"/>
    </row>
    <row r="10" spans="1:22" ht="15" customHeight="1" hidden="1">
      <c r="A10" s="20"/>
      <c r="B10" s="21"/>
      <c r="C10" s="20"/>
      <c r="D10" s="21"/>
      <c r="E10" s="20"/>
      <c r="F10" s="21"/>
      <c r="G10" s="20"/>
      <c r="H10" s="21"/>
      <c r="I10" s="25"/>
      <c r="J10" s="95"/>
      <c r="K10" s="20"/>
      <c r="L10" s="21"/>
      <c r="M10" s="20"/>
      <c r="N10" s="115"/>
      <c r="O10" s="102"/>
      <c r="P10" s="102"/>
      <c r="Q10" s="102"/>
      <c r="R10" s="116"/>
      <c r="S10" s="22"/>
      <c r="T10" s="31"/>
      <c r="U10" s="54"/>
      <c r="V10" s="52"/>
    </row>
    <row r="11" spans="1:22" ht="147" customHeight="1" hidden="1">
      <c r="A11" s="15">
        <v>5</v>
      </c>
      <c r="B11" s="48" t="s">
        <v>38</v>
      </c>
      <c r="C11" s="15">
        <v>1</v>
      </c>
      <c r="D11" s="48" t="s">
        <v>39</v>
      </c>
      <c r="E11" s="15">
        <v>1</v>
      </c>
      <c r="F11" s="48" t="s">
        <v>40</v>
      </c>
      <c r="G11" s="15">
        <v>881</v>
      </c>
      <c r="H11" s="48" t="s">
        <v>41</v>
      </c>
      <c r="I11" s="24">
        <v>4</v>
      </c>
      <c r="J11" s="48" t="s">
        <v>42</v>
      </c>
      <c r="K11" s="15">
        <v>2</v>
      </c>
      <c r="L11" s="48" t="s">
        <v>70</v>
      </c>
      <c r="M11" s="15">
        <v>1</v>
      </c>
      <c r="N11" s="11" t="s">
        <v>96</v>
      </c>
      <c r="O11" s="15" t="s">
        <v>63</v>
      </c>
      <c r="P11" s="15"/>
      <c r="Q11" s="15"/>
      <c r="R11" s="14" t="s">
        <v>114</v>
      </c>
      <c r="S11" s="99">
        <v>1</v>
      </c>
      <c r="T11" s="29"/>
      <c r="U11" s="61"/>
      <c r="V11" s="61"/>
    </row>
    <row r="12" spans="1:22" ht="149.25" customHeight="1" hidden="1">
      <c r="A12" s="15">
        <v>5</v>
      </c>
      <c r="B12" s="48" t="s">
        <v>38</v>
      </c>
      <c r="C12" s="15">
        <v>1</v>
      </c>
      <c r="D12" s="48" t="s">
        <v>39</v>
      </c>
      <c r="E12" s="15">
        <v>1</v>
      </c>
      <c r="F12" s="48" t="s">
        <v>40</v>
      </c>
      <c r="G12" s="15">
        <v>881</v>
      </c>
      <c r="H12" s="48" t="s">
        <v>41</v>
      </c>
      <c r="I12" s="24">
        <v>4</v>
      </c>
      <c r="J12" s="48" t="s">
        <v>42</v>
      </c>
      <c r="K12" s="15">
        <v>2</v>
      </c>
      <c r="L12" s="48" t="s">
        <v>70</v>
      </c>
      <c r="M12" s="15">
        <v>2</v>
      </c>
      <c r="N12" s="13" t="s">
        <v>97</v>
      </c>
      <c r="O12" s="15" t="s">
        <v>63</v>
      </c>
      <c r="P12" s="15"/>
      <c r="Q12" s="15"/>
      <c r="R12" s="14" t="s">
        <v>115</v>
      </c>
      <c r="S12" s="99">
        <v>0.5</v>
      </c>
      <c r="T12" s="32"/>
      <c r="U12" s="61"/>
      <c r="V12" s="61"/>
    </row>
    <row r="13" spans="1:22" ht="15" customHeight="1" hidden="1">
      <c r="A13" s="20"/>
      <c r="B13" s="21"/>
      <c r="C13" s="20"/>
      <c r="D13" s="21"/>
      <c r="E13" s="20"/>
      <c r="F13" s="21"/>
      <c r="G13" s="20"/>
      <c r="H13" s="21"/>
      <c r="I13" s="25"/>
      <c r="J13" s="95"/>
      <c r="K13" s="20"/>
      <c r="L13" s="21"/>
      <c r="M13" s="20"/>
      <c r="N13" s="115"/>
      <c r="O13" s="102"/>
      <c r="P13" s="102"/>
      <c r="Q13" s="102"/>
      <c r="R13" s="116"/>
      <c r="S13" s="22"/>
      <c r="T13" s="33"/>
      <c r="U13" s="54"/>
      <c r="V13" s="52"/>
    </row>
    <row r="14" spans="1:22" ht="171" customHeight="1" hidden="1">
      <c r="A14" s="15">
        <v>5</v>
      </c>
      <c r="B14" s="48" t="s">
        <v>38</v>
      </c>
      <c r="C14" s="15">
        <v>1</v>
      </c>
      <c r="D14" s="48" t="s">
        <v>39</v>
      </c>
      <c r="E14" s="15">
        <v>1</v>
      </c>
      <c r="F14" s="48" t="s">
        <v>40</v>
      </c>
      <c r="G14" s="15">
        <v>881</v>
      </c>
      <c r="H14" s="48" t="s">
        <v>41</v>
      </c>
      <c r="I14" s="24">
        <v>4</v>
      </c>
      <c r="J14" s="48" t="s">
        <v>42</v>
      </c>
      <c r="K14" s="15">
        <v>3</v>
      </c>
      <c r="L14" s="48" t="s">
        <v>43</v>
      </c>
      <c r="M14" s="15">
        <v>1</v>
      </c>
      <c r="N14" s="11" t="s">
        <v>98</v>
      </c>
      <c r="O14" s="15"/>
      <c r="P14" s="15" t="s">
        <v>63</v>
      </c>
      <c r="Q14" s="15"/>
      <c r="R14" s="14" t="s">
        <v>116</v>
      </c>
      <c r="S14" s="100">
        <v>168</v>
      </c>
      <c r="T14" s="34"/>
      <c r="U14" s="61"/>
      <c r="V14" s="61"/>
    </row>
    <row r="15" spans="1:22" s="132" customFormat="1" ht="171" customHeight="1">
      <c r="A15" s="15">
        <v>5</v>
      </c>
      <c r="B15" s="48" t="s">
        <v>38</v>
      </c>
      <c r="C15" s="15">
        <v>1</v>
      </c>
      <c r="D15" s="48" t="s">
        <v>39</v>
      </c>
      <c r="E15" s="15">
        <v>1</v>
      </c>
      <c r="F15" s="48" t="s">
        <v>40</v>
      </c>
      <c r="G15" s="15">
        <v>881</v>
      </c>
      <c r="H15" s="48" t="s">
        <v>41</v>
      </c>
      <c r="I15" s="129">
        <v>4</v>
      </c>
      <c r="J15" s="48" t="s">
        <v>42</v>
      </c>
      <c r="K15" s="15">
        <v>3</v>
      </c>
      <c r="L15" s="48" t="s">
        <v>43</v>
      </c>
      <c r="M15" s="15">
        <v>1</v>
      </c>
      <c r="N15" s="11" t="s">
        <v>98</v>
      </c>
      <c r="O15" s="15"/>
      <c r="P15" s="15"/>
      <c r="Q15" s="15" t="s">
        <v>129</v>
      </c>
      <c r="R15" s="14" t="s">
        <v>117</v>
      </c>
      <c r="S15" s="130">
        <v>0.8</v>
      </c>
      <c r="T15" s="229">
        <v>0.73</v>
      </c>
      <c r="U15" s="61" t="s">
        <v>186</v>
      </c>
      <c r="V15" s="61"/>
    </row>
    <row r="16" spans="1:22" ht="171" customHeight="1" hidden="1">
      <c r="A16" s="15">
        <v>5</v>
      </c>
      <c r="B16" s="48" t="s">
        <v>38</v>
      </c>
      <c r="C16" s="15">
        <v>1</v>
      </c>
      <c r="D16" s="48" t="s">
        <v>39</v>
      </c>
      <c r="E16" s="15">
        <v>1</v>
      </c>
      <c r="F16" s="48" t="s">
        <v>40</v>
      </c>
      <c r="G16" s="15">
        <v>881</v>
      </c>
      <c r="H16" s="48" t="s">
        <v>41</v>
      </c>
      <c r="I16" s="24">
        <v>4</v>
      </c>
      <c r="J16" s="48" t="s">
        <v>42</v>
      </c>
      <c r="K16" s="15">
        <v>3</v>
      </c>
      <c r="L16" s="48" t="s">
        <v>43</v>
      </c>
      <c r="M16" s="15">
        <v>2</v>
      </c>
      <c r="N16" s="11" t="s">
        <v>99</v>
      </c>
      <c r="O16" s="15"/>
      <c r="P16" s="15" t="s">
        <v>63</v>
      </c>
      <c r="Q16" s="15"/>
      <c r="R16" s="14" t="s">
        <v>118</v>
      </c>
      <c r="S16" s="101">
        <v>0.3</v>
      </c>
      <c r="T16" s="30"/>
      <c r="U16" s="61"/>
      <c r="V16" s="61"/>
    </row>
    <row r="17" spans="1:22" ht="171" customHeight="1" hidden="1">
      <c r="A17" s="15">
        <v>5</v>
      </c>
      <c r="B17" s="48" t="s">
        <v>38</v>
      </c>
      <c r="C17" s="15">
        <v>1</v>
      </c>
      <c r="D17" s="48" t="s">
        <v>39</v>
      </c>
      <c r="E17" s="15">
        <v>1</v>
      </c>
      <c r="F17" s="48" t="s">
        <v>40</v>
      </c>
      <c r="G17" s="15">
        <v>881</v>
      </c>
      <c r="H17" s="48" t="s">
        <v>41</v>
      </c>
      <c r="I17" s="24">
        <v>4</v>
      </c>
      <c r="J17" s="48" t="s">
        <v>42</v>
      </c>
      <c r="K17" s="15">
        <v>3</v>
      </c>
      <c r="L17" s="48" t="s">
        <v>43</v>
      </c>
      <c r="M17" s="15">
        <v>3</v>
      </c>
      <c r="N17" s="11" t="s">
        <v>100</v>
      </c>
      <c r="O17" s="15"/>
      <c r="P17" s="15" t="s">
        <v>63</v>
      </c>
      <c r="Q17" s="15"/>
      <c r="R17" s="14" t="s">
        <v>100</v>
      </c>
      <c r="S17" s="101">
        <v>0.25</v>
      </c>
      <c r="T17" s="30"/>
      <c r="U17" s="61"/>
      <c r="V17" s="61"/>
    </row>
    <row r="18" spans="1:22" ht="171" customHeight="1" hidden="1">
      <c r="A18" s="15">
        <v>5</v>
      </c>
      <c r="B18" s="48" t="s">
        <v>38</v>
      </c>
      <c r="C18" s="15">
        <v>1</v>
      </c>
      <c r="D18" s="48" t="s">
        <v>39</v>
      </c>
      <c r="E18" s="15">
        <v>1</v>
      </c>
      <c r="F18" s="48" t="s">
        <v>40</v>
      </c>
      <c r="G18" s="15">
        <v>881</v>
      </c>
      <c r="H18" s="48" t="s">
        <v>41</v>
      </c>
      <c r="I18" s="24">
        <v>4</v>
      </c>
      <c r="J18" s="48" t="s">
        <v>42</v>
      </c>
      <c r="K18" s="15">
        <v>3</v>
      </c>
      <c r="L18" s="48" t="s">
        <v>43</v>
      </c>
      <c r="M18" s="15">
        <v>4</v>
      </c>
      <c r="N18" s="11" t="s">
        <v>101</v>
      </c>
      <c r="O18" s="15"/>
      <c r="P18" s="15" t="s">
        <v>63</v>
      </c>
      <c r="Q18" s="15"/>
      <c r="R18" s="14" t="s">
        <v>119</v>
      </c>
      <c r="S18" s="99">
        <v>0.7</v>
      </c>
      <c r="T18" s="35"/>
      <c r="U18" s="61"/>
      <c r="V18" s="61"/>
    </row>
    <row r="19" spans="1:22" ht="171" customHeight="1" hidden="1">
      <c r="A19" s="15">
        <v>5</v>
      </c>
      <c r="B19" s="48" t="s">
        <v>38</v>
      </c>
      <c r="C19" s="15">
        <v>1</v>
      </c>
      <c r="D19" s="48" t="s">
        <v>39</v>
      </c>
      <c r="E19" s="15">
        <v>1</v>
      </c>
      <c r="F19" s="48" t="s">
        <v>40</v>
      </c>
      <c r="G19" s="15">
        <v>881</v>
      </c>
      <c r="H19" s="48" t="s">
        <v>41</v>
      </c>
      <c r="I19" s="24">
        <v>4</v>
      </c>
      <c r="J19" s="48" t="s">
        <v>42</v>
      </c>
      <c r="K19" s="15">
        <v>3</v>
      </c>
      <c r="L19" s="48" t="s">
        <v>43</v>
      </c>
      <c r="M19" s="15">
        <v>5</v>
      </c>
      <c r="N19" s="11" t="s">
        <v>102</v>
      </c>
      <c r="O19" s="15"/>
      <c r="P19" s="15" t="s">
        <v>63</v>
      </c>
      <c r="Q19" s="15"/>
      <c r="R19" s="14" t="s">
        <v>120</v>
      </c>
      <c r="S19" s="99">
        <v>0.4</v>
      </c>
      <c r="T19" s="36"/>
      <c r="U19" s="61"/>
      <c r="V19" s="61"/>
    </row>
    <row r="20" spans="1:22" s="132" customFormat="1" ht="171" customHeight="1">
      <c r="A20" s="15">
        <v>5</v>
      </c>
      <c r="B20" s="48" t="s">
        <v>38</v>
      </c>
      <c r="C20" s="15">
        <v>1</v>
      </c>
      <c r="D20" s="48" t="s">
        <v>39</v>
      </c>
      <c r="E20" s="15">
        <v>1</v>
      </c>
      <c r="F20" s="48" t="s">
        <v>40</v>
      </c>
      <c r="G20" s="15">
        <v>881</v>
      </c>
      <c r="H20" s="48" t="s">
        <v>41</v>
      </c>
      <c r="I20" s="129">
        <v>4</v>
      </c>
      <c r="J20" s="48" t="s">
        <v>42</v>
      </c>
      <c r="K20" s="15">
        <v>3</v>
      </c>
      <c r="L20" s="48" t="s">
        <v>43</v>
      </c>
      <c r="M20" s="15">
        <v>5</v>
      </c>
      <c r="N20" s="11" t="s">
        <v>62</v>
      </c>
      <c r="O20" s="15"/>
      <c r="P20" s="15"/>
      <c r="Q20" s="15" t="s">
        <v>63</v>
      </c>
      <c r="R20" s="48" t="s">
        <v>64</v>
      </c>
      <c r="S20" s="133">
        <v>1</v>
      </c>
      <c r="T20" s="134">
        <v>0.89</v>
      </c>
      <c r="U20" s="61" t="s">
        <v>175</v>
      </c>
      <c r="V20" s="61"/>
    </row>
    <row r="21" spans="1:22" s="132" customFormat="1" ht="171" customHeight="1">
      <c r="A21" s="15">
        <v>1</v>
      </c>
      <c r="B21" s="48" t="s">
        <v>71</v>
      </c>
      <c r="C21" s="15">
        <v>1</v>
      </c>
      <c r="D21" s="48" t="s">
        <v>39</v>
      </c>
      <c r="E21" s="15">
        <v>1</v>
      </c>
      <c r="F21" s="48" t="s">
        <v>40</v>
      </c>
      <c r="G21" s="15">
        <v>881</v>
      </c>
      <c r="H21" s="48" t="s">
        <v>41</v>
      </c>
      <c r="I21" s="129">
        <v>4</v>
      </c>
      <c r="J21" s="48" t="s">
        <v>42</v>
      </c>
      <c r="K21" s="15">
        <v>3</v>
      </c>
      <c r="L21" s="48" t="s">
        <v>43</v>
      </c>
      <c r="M21" s="15">
        <v>5</v>
      </c>
      <c r="N21" s="11" t="s">
        <v>133</v>
      </c>
      <c r="O21" s="15"/>
      <c r="P21" s="15"/>
      <c r="Q21" s="15" t="s">
        <v>63</v>
      </c>
      <c r="R21" s="48" t="s">
        <v>65</v>
      </c>
      <c r="S21" s="16">
        <v>1</v>
      </c>
      <c r="T21" s="134">
        <v>1</v>
      </c>
      <c r="U21" s="61" t="s">
        <v>176</v>
      </c>
      <c r="V21" s="61"/>
    </row>
    <row r="22" spans="1:22" ht="15" customHeight="1">
      <c r="A22" s="20"/>
      <c r="B22" s="21"/>
      <c r="C22" s="20"/>
      <c r="D22" s="21"/>
      <c r="E22" s="20"/>
      <c r="F22" s="21"/>
      <c r="G22" s="20"/>
      <c r="H22" s="21"/>
      <c r="I22" s="25"/>
      <c r="J22" s="95"/>
      <c r="K22" s="20"/>
      <c r="L22" s="21"/>
      <c r="M22" s="20"/>
      <c r="N22" s="115"/>
      <c r="O22" s="102"/>
      <c r="P22" s="102"/>
      <c r="Q22" s="102"/>
      <c r="R22" s="116"/>
      <c r="S22" s="22"/>
      <c r="T22" s="33"/>
      <c r="U22" s="54"/>
      <c r="V22" s="52"/>
    </row>
    <row r="23" spans="1:22" ht="159" customHeight="1" hidden="1">
      <c r="A23" s="15">
        <v>5</v>
      </c>
      <c r="B23" s="48" t="s">
        <v>38</v>
      </c>
      <c r="C23" s="15">
        <v>2</v>
      </c>
      <c r="D23" s="48" t="s">
        <v>72</v>
      </c>
      <c r="E23" s="15">
        <v>1</v>
      </c>
      <c r="F23" s="48" t="s">
        <v>40</v>
      </c>
      <c r="G23" s="15">
        <v>881</v>
      </c>
      <c r="H23" s="48" t="s">
        <v>41</v>
      </c>
      <c r="I23" s="24">
        <v>4</v>
      </c>
      <c r="J23" s="48" t="s">
        <v>42</v>
      </c>
      <c r="K23" s="15">
        <v>4</v>
      </c>
      <c r="L23" s="48" t="s">
        <v>73</v>
      </c>
      <c r="M23" s="15">
        <v>1</v>
      </c>
      <c r="N23" s="13" t="s">
        <v>103</v>
      </c>
      <c r="O23" s="15"/>
      <c r="P23" s="15" t="s">
        <v>63</v>
      </c>
      <c r="Q23" s="15"/>
      <c r="R23" s="14" t="s">
        <v>121</v>
      </c>
      <c r="S23" s="17">
        <v>1</v>
      </c>
      <c r="T23" s="64"/>
      <c r="U23" s="61"/>
      <c r="V23" s="117"/>
    </row>
    <row r="24" spans="1:22" ht="165.75" customHeight="1" hidden="1">
      <c r="A24" s="15">
        <v>5</v>
      </c>
      <c r="B24" s="48" t="s">
        <v>38</v>
      </c>
      <c r="C24" s="15">
        <v>2</v>
      </c>
      <c r="D24" s="48" t="s">
        <v>72</v>
      </c>
      <c r="E24" s="15">
        <v>1</v>
      </c>
      <c r="F24" s="48" t="s">
        <v>40</v>
      </c>
      <c r="G24" s="15">
        <v>881</v>
      </c>
      <c r="H24" s="48" t="s">
        <v>41</v>
      </c>
      <c r="I24" s="24">
        <v>4</v>
      </c>
      <c r="J24" s="48" t="s">
        <v>42</v>
      </c>
      <c r="K24" s="15">
        <v>4</v>
      </c>
      <c r="L24" s="48" t="s">
        <v>73</v>
      </c>
      <c r="M24" s="15">
        <v>2</v>
      </c>
      <c r="N24" s="118" t="s">
        <v>104</v>
      </c>
      <c r="O24" s="110"/>
      <c r="P24" s="110" t="s">
        <v>63</v>
      </c>
      <c r="Q24" s="110"/>
      <c r="R24" s="119" t="s">
        <v>104</v>
      </c>
      <c r="S24" s="111">
        <v>1</v>
      </c>
      <c r="T24" s="65"/>
      <c r="U24" s="61"/>
      <c r="V24" s="53"/>
    </row>
    <row r="25" spans="1:22" ht="15" customHeight="1" hidden="1">
      <c r="A25" s="20"/>
      <c r="B25" s="21"/>
      <c r="C25" s="20"/>
      <c r="D25" s="21"/>
      <c r="E25" s="20"/>
      <c r="F25" s="21"/>
      <c r="G25" s="20"/>
      <c r="H25" s="21"/>
      <c r="I25" s="25"/>
      <c r="J25" s="95"/>
      <c r="K25" s="20"/>
      <c r="L25" s="21"/>
      <c r="M25" s="20"/>
      <c r="N25" s="115"/>
      <c r="O25" s="102"/>
      <c r="P25" s="102"/>
      <c r="Q25" s="102"/>
      <c r="R25" s="116"/>
      <c r="S25" s="22"/>
      <c r="T25" s="33"/>
      <c r="U25" s="120"/>
      <c r="V25" s="62"/>
    </row>
    <row r="26" spans="1:22" ht="232.5" customHeight="1" hidden="1">
      <c r="A26" s="15">
        <v>5</v>
      </c>
      <c r="B26" s="48" t="s">
        <v>38</v>
      </c>
      <c r="C26" s="15">
        <v>2</v>
      </c>
      <c r="D26" s="48" t="s">
        <v>72</v>
      </c>
      <c r="E26" s="15">
        <v>1</v>
      </c>
      <c r="F26" s="48" t="s">
        <v>40</v>
      </c>
      <c r="G26" s="15">
        <v>881</v>
      </c>
      <c r="H26" s="48" t="s">
        <v>41</v>
      </c>
      <c r="I26" s="24">
        <v>4</v>
      </c>
      <c r="J26" s="48" t="s">
        <v>42</v>
      </c>
      <c r="K26" s="15">
        <v>5</v>
      </c>
      <c r="L26" s="48" t="s">
        <v>74</v>
      </c>
      <c r="M26" s="15">
        <v>1</v>
      </c>
      <c r="N26" s="11" t="s">
        <v>136</v>
      </c>
      <c r="O26" s="15" t="s">
        <v>63</v>
      </c>
      <c r="P26" s="15"/>
      <c r="Q26" s="15"/>
      <c r="R26" s="14" t="s">
        <v>122</v>
      </c>
      <c r="S26" s="89">
        <v>1</v>
      </c>
      <c r="T26" s="30"/>
      <c r="U26" s="59"/>
      <c r="V26" s="59"/>
    </row>
    <row r="27" spans="1:22" ht="232.5" customHeight="1" hidden="1">
      <c r="A27" s="15">
        <v>5</v>
      </c>
      <c r="B27" s="48" t="s">
        <v>38</v>
      </c>
      <c r="C27" s="15">
        <v>2</v>
      </c>
      <c r="D27" s="48" t="s">
        <v>72</v>
      </c>
      <c r="E27" s="15">
        <v>1</v>
      </c>
      <c r="F27" s="48" t="s">
        <v>40</v>
      </c>
      <c r="G27" s="15">
        <v>881</v>
      </c>
      <c r="H27" s="48" t="s">
        <v>41</v>
      </c>
      <c r="I27" s="24">
        <v>4</v>
      </c>
      <c r="J27" s="48" t="s">
        <v>42</v>
      </c>
      <c r="K27" s="15">
        <v>5</v>
      </c>
      <c r="L27" s="48" t="s">
        <v>74</v>
      </c>
      <c r="M27" s="10">
        <v>2</v>
      </c>
      <c r="N27" s="11" t="s">
        <v>105</v>
      </c>
      <c r="O27" s="15" t="s">
        <v>63</v>
      </c>
      <c r="P27" s="15"/>
      <c r="Q27" s="15"/>
      <c r="R27" s="14" t="s">
        <v>123</v>
      </c>
      <c r="S27" s="90">
        <v>0.85</v>
      </c>
      <c r="T27" s="58"/>
      <c r="U27" s="59"/>
      <c r="V27" s="121"/>
    </row>
    <row r="28" spans="1:22" ht="232.5" customHeight="1" hidden="1">
      <c r="A28" s="15">
        <v>5</v>
      </c>
      <c r="B28" s="48" t="s">
        <v>38</v>
      </c>
      <c r="C28" s="15">
        <v>2</v>
      </c>
      <c r="D28" s="48" t="s">
        <v>72</v>
      </c>
      <c r="E28" s="15">
        <v>1</v>
      </c>
      <c r="F28" s="48" t="s">
        <v>40</v>
      </c>
      <c r="G28" s="15">
        <v>881</v>
      </c>
      <c r="H28" s="48" t="s">
        <v>41</v>
      </c>
      <c r="I28" s="24">
        <v>4</v>
      </c>
      <c r="J28" s="48" t="s">
        <v>42</v>
      </c>
      <c r="K28" s="15">
        <v>5</v>
      </c>
      <c r="L28" s="48" t="s">
        <v>74</v>
      </c>
      <c r="M28" s="10">
        <v>3</v>
      </c>
      <c r="N28" s="122" t="s">
        <v>128</v>
      </c>
      <c r="O28" s="15" t="s">
        <v>129</v>
      </c>
      <c r="P28" s="15"/>
      <c r="Q28" s="15"/>
      <c r="R28" s="14" t="s">
        <v>130</v>
      </c>
      <c r="S28" s="90">
        <v>0.7</v>
      </c>
      <c r="T28" s="58"/>
      <c r="U28" s="59"/>
      <c r="V28" s="63"/>
    </row>
    <row r="29" spans="1:22" ht="15" customHeight="1" hidden="1">
      <c r="A29" s="20"/>
      <c r="B29" s="21"/>
      <c r="C29" s="20"/>
      <c r="D29" s="21"/>
      <c r="E29" s="20"/>
      <c r="F29" s="21"/>
      <c r="G29" s="20"/>
      <c r="H29" s="21"/>
      <c r="I29" s="25"/>
      <c r="J29" s="95"/>
      <c r="K29" s="20"/>
      <c r="L29" s="21"/>
      <c r="M29" s="20"/>
      <c r="N29" s="115"/>
      <c r="O29" s="102"/>
      <c r="P29" s="102"/>
      <c r="Q29" s="102"/>
      <c r="R29" s="116"/>
      <c r="S29" s="22"/>
      <c r="T29" s="37"/>
      <c r="U29" s="62"/>
      <c r="V29" s="56"/>
    </row>
    <row r="30" spans="1:22" ht="178.5" customHeight="1" hidden="1">
      <c r="A30" s="15">
        <v>5</v>
      </c>
      <c r="B30" s="48" t="s">
        <v>38</v>
      </c>
      <c r="C30" s="10">
        <v>2</v>
      </c>
      <c r="D30" s="48" t="s">
        <v>72</v>
      </c>
      <c r="E30" s="15">
        <v>1</v>
      </c>
      <c r="F30" s="48" t="s">
        <v>40</v>
      </c>
      <c r="G30" s="15">
        <v>881</v>
      </c>
      <c r="H30" s="48" t="s">
        <v>41</v>
      </c>
      <c r="I30" s="24">
        <v>4</v>
      </c>
      <c r="J30" s="48" t="s">
        <v>42</v>
      </c>
      <c r="K30" s="10">
        <v>6</v>
      </c>
      <c r="L30" s="48" t="s">
        <v>75</v>
      </c>
      <c r="M30" s="10">
        <v>1</v>
      </c>
      <c r="N30" s="11" t="s">
        <v>106</v>
      </c>
      <c r="O30" s="15" t="s">
        <v>63</v>
      </c>
      <c r="P30" s="15"/>
      <c r="Q30" s="15"/>
      <c r="R30" s="14" t="s">
        <v>124</v>
      </c>
      <c r="S30" s="91">
        <v>10000</v>
      </c>
      <c r="T30" s="38"/>
      <c r="U30" s="59"/>
      <c r="V30" s="117"/>
    </row>
    <row r="31" spans="1:22" ht="178.5" customHeight="1" hidden="1">
      <c r="A31" s="15">
        <v>5</v>
      </c>
      <c r="B31" s="48" t="s">
        <v>38</v>
      </c>
      <c r="C31" s="10">
        <v>2</v>
      </c>
      <c r="D31" s="48" t="s">
        <v>72</v>
      </c>
      <c r="E31" s="15">
        <v>1</v>
      </c>
      <c r="F31" s="48" t="s">
        <v>40</v>
      </c>
      <c r="G31" s="15">
        <v>881</v>
      </c>
      <c r="H31" s="48" t="s">
        <v>41</v>
      </c>
      <c r="I31" s="24">
        <v>4</v>
      </c>
      <c r="J31" s="48" t="s">
        <v>42</v>
      </c>
      <c r="K31" s="10">
        <v>6</v>
      </c>
      <c r="L31" s="48" t="s">
        <v>75</v>
      </c>
      <c r="M31" s="10">
        <v>2</v>
      </c>
      <c r="N31" s="11" t="s">
        <v>107</v>
      </c>
      <c r="O31" s="15" t="s">
        <v>63</v>
      </c>
      <c r="P31" s="15"/>
      <c r="Q31" s="15"/>
      <c r="R31" s="14" t="s">
        <v>125</v>
      </c>
      <c r="S31" s="91">
        <v>1384</v>
      </c>
      <c r="T31" s="38"/>
      <c r="U31" s="123"/>
      <c r="V31" s="57"/>
    </row>
    <row r="32" spans="1:22" ht="178.5" customHeight="1" hidden="1">
      <c r="A32" s="15">
        <v>5</v>
      </c>
      <c r="B32" s="48" t="s">
        <v>38</v>
      </c>
      <c r="C32" s="10">
        <v>2</v>
      </c>
      <c r="D32" s="48" t="s">
        <v>72</v>
      </c>
      <c r="E32" s="15">
        <v>1</v>
      </c>
      <c r="F32" s="48" t="s">
        <v>40</v>
      </c>
      <c r="G32" s="15">
        <v>881</v>
      </c>
      <c r="H32" s="48" t="s">
        <v>41</v>
      </c>
      <c r="I32" s="24">
        <v>4</v>
      </c>
      <c r="J32" s="48" t="s">
        <v>42</v>
      </c>
      <c r="K32" s="10">
        <v>6</v>
      </c>
      <c r="L32" s="48" t="s">
        <v>75</v>
      </c>
      <c r="M32" s="10">
        <v>3</v>
      </c>
      <c r="N32" s="11" t="s">
        <v>108</v>
      </c>
      <c r="O32" s="15" t="s">
        <v>63</v>
      </c>
      <c r="P32" s="15"/>
      <c r="Q32" s="15"/>
      <c r="R32" s="14" t="s">
        <v>126</v>
      </c>
      <c r="S32" s="92">
        <v>0.365</v>
      </c>
      <c r="T32" s="39"/>
      <c r="U32" s="123"/>
      <c r="V32" s="117"/>
    </row>
    <row r="33" spans="1:22" ht="15" customHeight="1" hidden="1">
      <c r="A33" s="20"/>
      <c r="B33" s="21"/>
      <c r="C33" s="20"/>
      <c r="D33" s="21"/>
      <c r="E33" s="20"/>
      <c r="F33" s="21"/>
      <c r="G33" s="20"/>
      <c r="H33" s="21"/>
      <c r="I33" s="25"/>
      <c r="J33" s="95"/>
      <c r="K33" s="20"/>
      <c r="L33" s="21"/>
      <c r="M33" s="20"/>
      <c r="N33" s="115"/>
      <c r="O33" s="102"/>
      <c r="P33" s="102"/>
      <c r="Q33" s="102"/>
      <c r="R33" s="116"/>
      <c r="S33" s="22"/>
      <c r="T33" s="37"/>
      <c r="U33" s="62"/>
      <c r="V33" s="56"/>
    </row>
    <row r="34" spans="1:22" ht="142.5" hidden="1">
      <c r="A34" s="15">
        <v>5</v>
      </c>
      <c r="B34" s="48" t="s">
        <v>38</v>
      </c>
      <c r="C34" s="10">
        <v>2</v>
      </c>
      <c r="D34" s="48" t="s">
        <v>72</v>
      </c>
      <c r="E34" s="15">
        <v>1</v>
      </c>
      <c r="F34" s="48" t="s">
        <v>40</v>
      </c>
      <c r="G34" s="15">
        <v>881</v>
      </c>
      <c r="H34" s="48" t="s">
        <v>41</v>
      </c>
      <c r="I34" s="24">
        <v>4</v>
      </c>
      <c r="J34" s="48" t="s">
        <v>42</v>
      </c>
      <c r="K34" s="10">
        <v>7</v>
      </c>
      <c r="L34" s="48" t="s">
        <v>76</v>
      </c>
      <c r="M34" s="10">
        <v>1</v>
      </c>
      <c r="N34" s="11" t="s">
        <v>109</v>
      </c>
      <c r="O34" s="15" t="s">
        <v>63</v>
      </c>
      <c r="P34" s="15"/>
      <c r="Q34" s="15"/>
      <c r="R34" s="14" t="s">
        <v>127</v>
      </c>
      <c r="S34" s="93">
        <v>0.27</v>
      </c>
      <c r="T34" s="40"/>
      <c r="U34" s="59"/>
      <c r="V34" s="124"/>
    </row>
    <row r="35" spans="1:22" ht="15">
      <c r="A35" s="103"/>
      <c r="B35" s="96"/>
      <c r="C35" s="125"/>
      <c r="D35" s="96"/>
      <c r="E35" s="103"/>
      <c r="F35" s="96"/>
      <c r="G35" s="103"/>
      <c r="H35" s="96"/>
      <c r="I35" s="26"/>
      <c r="J35" s="96"/>
      <c r="K35" s="125"/>
      <c r="L35" s="96"/>
      <c r="M35" s="125"/>
      <c r="N35" s="126"/>
      <c r="O35" s="103"/>
      <c r="P35" s="103"/>
      <c r="Q35" s="103"/>
      <c r="R35" s="127"/>
      <c r="S35" s="19"/>
      <c r="T35" s="66"/>
      <c r="U35" s="51"/>
      <c r="V35" s="51"/>
    </row>
    <row r="36" spans="1:22" s="132" customFormat="1" ht="245.25" customHeight="1">
      <c r="A36" s="135">
        <v>8</v>
      </c>
      <c r="B36" s="136" t="s">
        <v>45</v>
      </c>
      <c r="C36" s="135">
        <v>3</v>
      </c>
      <c r="D36" s="137" t="s">
        <v>46</v>
      </c>
      <c r="E36" s="135">
        <v>4</v>
      </c>
      <c r="F36" s="136" t="s">
        <v>47</v>
      </c>
      <c r="G36" s="135">
        <v>887</v>
      </c>
      <c r="H36" s="136" t="s">
        <v>48</v>
      </c>
      <c r="I36" s="129">
        <v>7</v>
      </c>
      <c r="J36" s="48" t="s">
        <v>49</v>
      </c>
      <c r="K36" s="135">
        <v>7</v>
      </c>
      <c r="L36" s="137" t="s">
        <v>50</v>
      </c>
      <c r="M36" s="14"/>
      <c r="N36" s="14" t="s">
        <v>66</v>
      </c>
      <c r="O36" s="15"/>
      <c r="P36" s="15"/>
      <c r="Q36" s="15" t="s">
        <v>63</v>
      </c>
      <c r="R36" s="113" t="s">
        <v>67</v>
      </c>
      <c r="S36" s="16">
        <v>1</v>
      </c>
      <c r="T36" s="131">
        <v>1</v>
      </c>
      <c r="U36" s="55" t="s">
        <v>181</v>
      </c>
      <c r="V36" s="138"/>
    </row>
    <row r="37" spans="1:22" ht="15">
      <c r="A37" s="103"/>
      <c r="B37" s="96"/>
      <c r="C37" s="125"/>
      <c r="D37" s="96"/>
      <c r="E37" s="103"/>
      <c r="F37" s="96"/>
      <c r="G37" s="103"/>
      <c r="H37" s="96"/>
      <c r="I37" s="26"/>
      <c r="J37" s="96"/>
      <c r="K37" s="125"/>
      <c r="L37" s="96"/>
      <c r="M37" s="125"/>
      <c r="N37" s="126"/>
      <c r="O37" s="103"/>
      <c r="P37" s="103"/>
      <c r="Q37" s="103"/>
      <c r="R37" s="127"/>
      <c r="S37" s="19"/>
      <c r="T37" s="27"/>
      <c r="U37" s="51"/>
      <c r="V37" s="51"/>
    </row>
    <row r="38" spans="1:22" s="132" customFormat="1" ht="228">
      <c r="A38" s="6">
        <v>7</v>
      </c>
      <c r="B38" s="7" t="s">
        <v>78</v>
      </c>
      <c r="C38" s="6">
        <v>3</v>
      </c>
      <c r="D38" s="7" t="s">
        <v>51</v>
      </c>
      <c r="E38" s="8">
        <v>30</v>
      </c>
      <c r="F38" s="7" t="s">
        <v>52</v>
      </c>
      <c r="G38" s="8">
        <v>886</v>
      </c>
      <c r="H38" s="11" t="s">
        <v>53</v>
      </c>
      <c r="I38" s="129">
        <v>7</v>
      </c>
      <c r="J38" s="48" t="s">
        <v>49</v>
      </c>
      <c r="K38" s="18">
        <v>3</v>
      </c>
      <c r="L38" s="7" t="s">
        <v>54</v>
      </c>
      <c r="M38" s="14"/>
      <c r="N38" s="128" t="s">
        <v>68</v>
      </c>
      <c r="O38" s="15"/>
      <c r="P38" s="15"/>
      <c r="Q38" s="15" t="s">
        <v>63</v>
      </c>
      <c r="R38" s="13" t="s">
        <v>68</v>
      </c>
      <c r="S38" s="16">
        <v>1</v>
      </c>
      <c r="T38" s="131">
        <v>0.6</v>
      </c>
      <c r="U38" s="55" t="s">
        <v>177</v>
      </c>
      <c r="V38" s="138" t="s">
        <v>178</v>
      </c>
    </row>
    <row r="39" spans="1:22" s="205" customFormat="1" ht="15" customHeight="1">
      <c r="A39" s="192"/>
      <c r="B39" s="193"/>
      <c r="C39" s="192"/>
      <c r="D39" s="194"/>
      <c r="E39" s="195"/>
      <c r="F39" s="196"/>
      <c r="G39" s="195"/>
      <c r="H39" s="196"/>
      <c r="I39" s="195"/>
      <c r="J39" s="196"/>
      <c r="K39" s="195"/>
      <c r="L39" s="197"/>
      <c r="M39" s="195"/>
      <c r="N39" s="198"/>
      <c r="O39" s="199"/>
      <c r="P39" s="200"/>
      <c r="Q39" s="201"/>
      <c r="R39" s="198"/>
      <c r="S39" s="202"/>
      <c r="T39" s="203"/>
      <c r="U39" s="204"/>
      <c r="V39" s="204"/>
    </row>
    <row r="40" spans="1:22" s="212" customFormat="1" ht="120.75" customHeight="1">
      <c r="A40" s="206">
        <v>8</v>
      </c>
      <c r="B40" s="207" t="s">
        <v>55</v>
      </c>
      <c r="C40" s="206">
        <v>8</v>
      </c>
      <c r="D40" s="207" t="s">
        <v>140</v>
      </c>
      <c r="E40" s="208">
        <v>3</v>
      </c>
      <c r="F40" s="207" t="s">
        <v>47</v>
      </c>
      <c r="G40" s="206">
        <v>886</v>
      </c>
      <c r="H40" s="207" t="s">
        <v>53</v>
      </c>
      <c r="I40" s="206">
        <v>7</v>
      </c>
      <c r="J40" s="207" t="s">
        <v>141</v>
      </c>
      <c r="K40" s="206">
        <v>4</v>
      </c>
      <c r="L40" s="207" t="s">
        <v>57</v>
      </c>
      <c r="M40" s="209">
        <v>1</v>
      </c>
      <c r="N40" s="207" t="s">
        <v>145</v>
      </c>
      <c r="O40" s="206"/>
      <c r="P40" s="206"/>
      <c r="Q40" s="206" t="s">
        <v>129</v>
      </c>
      <c r="R40" s="207" t="s">
        <v>146</v>
      </c>
      <c r="S40" s="210">
        <v>100</v>
      </c>
      <c r="T40" s="230">
        <v>0.9</v>
      </c>
      <c r="U40" s="182" t="s">
        <v>179</v>
      </c>
      <c r="V40" s="211" t="s">
        <v>150</v>
      </c>
    </row>
    <row r="41" spans="1:22" s="205" customFormat="1" ht="15" customHeight="1">
      <c r="A41" s="192"/>
      <c r="B41" s="193"/>
      <c r="C41" s="192"/>
      <c r="D41" s="194"/>
      <c r="E41" s="195"/>
      <c r="F41" s="196"/>
      <c r="G41" s="195"/>
      <c r="H41" s="196"/>
      <c r="I41" s="195"/>
      <c r="J41" s="196"/>
      <c r="K41" s="195"/>
      <c r="L41" s="197"/>
      <c r="M41" s="195"/>
      <c r="N41" s="198"/>
      <c r="O41" s="199"/>
      <c r="P41" s="200"/>
      <c r="Q41" s="201"/>
      <c r="R41" s="198"/>
      <c r="S41" s="202"/>
      <c r="T41" s="203"/>
      <c r="U41" s="204"/>
      <c r="V41" s="204"/>
    </row>
    <row r="42" spans="1:22" s="215" customFormat="1" ht="114.75" customHeight="1">
      <c r="A42" s="213">
        <v>8</v>
      </c>
      <c r="B42" s="214" t="s">
        <v>55</v>
      </c>
      <c r="C42" s="213">
        <v>8</v>
      </c>
      <c r="D42" s="214" t="s">
        <v>140</v>
      </c>
      <c r="E42" s="213">
        <v>3</v>
      </c>
      <c r="F42" s="214" t="s">
        <v>47</v>
      </c>
      <c r="G42" s="213">
        <v>886</v>
      </c>
      <c r="H42" s="214" t="s">
        <v>53</v>
      </c>
      <c r="I42" s="213">
        <v>7</v>
      </c>
      <c r="J42" s="214" t="s">
        <v>141</v>
      </c>
      <c r="K42" s="213">
        <v>5</v>
      </c>
      <c r="L42" s="214" t="s">
        <v>58</v>
      </c>
      <c r="M42" s="213">
        <v>1</v>
      </c>
      <c r="N42" s="214" t="s">
        <v>147</v>
      </c>
      <c r="O42" s="214"/>
      <c r="P42" s="214"/>
      <c r="Q42" s="213" t="s">
        <v>129</v>
      </c>
      <c r="R42" s="207" t="s">
        <v>148</v>
      </c>
      <c r="S42" s="210">
        <v>100</v>
      </c>
      <c r="T42" s="231">
        <v>0.98</v>
      </c>
      <c r="U42" s="180" t="s">
        <v>180</v>
      </c>
      <c r="V42" s="211" t="s">
        <v>150</v>
      </c>
    </row>
    <row r="43" spans="1:22" s="205" customFormat="1" ht="15" customHeight="1">
      <c r="A43" s="216"/>
      <c r="B43" s="217"/>
      <c r="C43" s="216"/>
      <c r="D43" s="218"/>
      <c r="E43" s="219"/>
      <c r="F43" s="220"/>
      <c r="G43" s="219"/>
      <c r="H43" s="220"/>
      <c r="I43" s="219"/>
      <c r="J43" s="220"/>
      <c r="K43" s="219"/>
      <c r="L43" s="221"/>
      <c r="M43" s="219"/>
      <c r="N43" s="222"/>
      <c r="O43" s="223"/>
      <c r="P43" s="224"/>
      <c r="Q43" s="225"/>
      <c r="R43" s="222"/>
      <c r="S43" s="226"/>
      <c r="T43" s="227"/>
      <c r="U43" s="228"/>
      <c r="V43" s="228"/>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sheetData>
  <sheetProtection password="C804" sheet="1" selectLockedCells="1" selectUnlockedCells="1"/>
  <autoFilter ref="A3:V3"/>
  <mergeCells count="11">
    <mergeCell ref="M2:N2"/>
    <mergeCell ref="A2:B2"/>
    <mergeCell ref="C2:D2"/>
    <mergeCell ref="E2:F2"/>
    <mergeCell ref="U2:U3"/>
    <mergeCell ref="V2:V3"/>
    <mergeCell ref="I2:J2"/>
    <mergeCell ref="R2:R3"/>
    <mergeCell ref="O2:Q2"/>
    <mergeCell ref="G2:H2"/>
    <mergeCell ref="K2:L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2015-10-22T20:50:28Z</dcterms:modified>
  <cp:category/>
  <cp:version/>
  <cp:contentType/>
  <cp:contentStatus/>
</cp:coreProperties>
</file>