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05" activeTab="0"/>
  </bookViews>
  <sheets>
    <sheet name="FORMULACIÓN PGDI - I" sheetId="1" r:id="rId1"/>
    <sheet name="FORMULACIÓN PGDI - II." sheetId="2" r:id="rId2"/>
    <sheet name="META 1" sheetId="3" r:id="rId3"/>
    <sheet name="META 2" sheetId="4" r:id="rId4"/>
    <sheet name="META 3" sheetId="5" r:id="rId5"/>
    <sheet name="META 4" sheetId="6" r:id="rId6"/>
  </sheets>
  <externalReferences>
    <externalReference r:id="rId9"/>
  </externalReferences>
  <definedNames>
    <definedName name="_xlnm.Print_Area" localSheetId="0">'FORMULACIÓN PGDI - I'!$A$1:$J$8</definedName>
    <definedName name="_xlnm.Print_Area" localSheetId="1">'FORMULACIÓN PGDI - II.'!$B$2:$J$50</definedName>
  </definedNames>
  <calcPr fullCalcOnLoad="1"/>
</workbook>
</file>

<file path=xl/sharedStrings.xml><?xml version="1.0" encoding="utf-8"?>
<sst xmlns="http://schemas.openxmlformats.org/spreadsheetml/2006/main" count="498" uniqueCount="213">
  <si>
    <t>Elaborado por: Alvaro Augusto Amado Camacho
Revisado por: Oscar Ramiro Reyes Muñoz
Aprobado por: Sonia Luz Florez Gutierrez</t>
  </si>
  <si>
    <t>AÑO</t>
  </si>
  <si>
    <t>ASS</t>
  </si>
  <si>
    <t>Asegurar salud</t>
  </si>
  <si>
    <t>OBJETIVO ESTRATEGICO</t>
  </si>
  <si>
    <t>DESCRIPCIÓN DE LA META</t>
  </si>
  <si>
    <r>
      <t xml:space="preserve">Indicador
</t>
    </r>
    <r>
      <rPr>
        <b/>
        <sz val="16"/>
        <color indexed="60"/>
        <rFont val="Arial"/>
        <family val="2"/>
      </rPr>
      <t>[Incluir link a Hoja de Vida]</t>
    </r>
  </si>
  <si>
    <t>DIRECCIÓN/ OFICINA</t>
  </si>
  <si>
    <t>Programado 1er Trimestre</t>
  </si>
  <si>
    <t>Programado 2do Trimestre</t>
  </si>
  <si>
    <t>Programado 3er Trimestre</t>
  </si>
  <si>
    <t>Programado 4to Trimestre</t>
  </si>
  <si>
    <t>Programado Año</t>
  </si>
  <si>
    <t>ESC</t>
  </si>
  <si>
    <t>Evaluación, seguimiento y control a la gestión</t>
  </si>
  <si>
    <t>Elaborado por: Alvaro Augusto Amado Camacho
Revisado por: Oscar Ramiro Reyes Muñoz
Aprobado por: Sonia luz Florez Gutierrez</t>
  </si>
  <si>
    <t>METAS</t>
  </si>
  <si>
    <t>ACTIVIDADES</t>
  </si>
  <si>
    <t>Programado %</t>
  </si>
  <si>
    <t>SUBACTIVIDADES</t>
  </si>
  <si>
    <t>PRODUCTOS Y/O SERVICIOS</t>
  </si>
  <si>
    <t xml:space="preserve">Programado 3er Trimestre </t>
  </si>
  <si>
    <t xml:space="preserve">Programado 4to Trimestre </t>
  </si>
  <si>
    <t>SUBTOTAL</t>
  </si>
  <si>
    <t>TOTAL</t>
  </si>
  <si>
    <t>Ponderación</t>
  </si>
  <si>
    <t>DIRECCIÓN DE PLANEACIÓN INSTITUCIONAL Y CALIDAD
SISTEMA INTEGRADO DE GESTIÓN
CONTROL DOCUMENTAL
FORMULACIÓN PLAN OPERATIVO DE GESTION Y DESEMPEÑO
Codigo: SDS-PYC-FT-19 V.12</t>
  </si>
  <si>
    <t>Fortalecer los procesos que soporten la gestión misional y estratégica de la Entidad, mediante acciones que promuevan la administración transparente de los recursos, la gestión Institucional, el ejercicio de la gobernanza y corresponsabilidad social en salud.</t>
  </si>
  <si>
    <t>M1: 
Cumplir al 100%, las actividades propias para el funcionamiento de la Subsecretaria de Gestión Territorial, Participación y Servicio al Ciudadano.</t>
  </si>
  <si>
    <t>Dirección de Participación social, Gestión Territorial y Transectorialidad</t>
  </si>
  <si>
    <t>DIRECCIÓN DE PLANEACIÓN INSTITUCIONAL Y CALIDAD
SISTEMA INTEGRADO DE GESTIÓN
CONTROL DOCUMENTAL
HOJA DE VIDA DE INDICADORES 
Código: SDS-PYC-FT.022 V.4</t>
  </si>
  <si>
    <t>Elaborado por: Luis Carlos Martinez Revisado por: Oscar Ramiro Reyes Aprobado por: Sonia Luz Florez Gutierrez</t>
  </si>
  <si>
    <t>PROCESO</t>
  </si>
  <si>
    <t>NOMBRE DEL INDICADOR</t>
  </si>
  <si>
    <t>RESPONSABLE DE LA MEDICIÓN</t>
  </si>
  <si>
    <t>TIPO DE INDICADOR</t>
  </si>
  <si>
    <t>META ASOCIADA AL INDICADOR</t>
  </si>
  <si>
    <t>VALOR PROGRAMADO AÑO</t>
  </si>
  <si>
    <t>DESCRIPCIÓN DE LAS VARIABLES DEL INDICADOR</t>
  </si>
  <si>
    <t>FÓRMULA DEL INDICADOR</t>
  </si>
  <si>
    <t>FUENTE DE LA INFORMACIÓN</t>
  </si>
  <si>
    <t>LINEA BASE</t>
  </si>
  <si>
    <t>PROYECTO</t>
  </si>
  <si>
    <t>UNIDAD DE MEDIDA</t>
  </si>
  <si>
    <t>TENDENCIA</t>
  </si>
  <si>
    <t>TIPO DE MEDICIÓN</t>
  </si>
  <si>
    <t>RECURSOS</t>
  </si>
  <si>
    <t>Inversión</t>
  </si>
  <si>
    <t>Funcionamiento</t>
  </si>
  <si>
    <t>OBJETIVO DEL SISTEMA DE GESTIÓN</t>
  </si>
  <si>
    <t>VERSIÓN</t>
  </si>
  <si>
    <t>FECHA</t>
  </si>
  <si>
    <t>RAZÓN DE LA ACTUALIZACIÓN</t>
  </si>
  <si>
    <t>Enero de 2020</t>
  </si>
  <si>
    <t>Se actualiza el formato incluyendo elementos como recursos y objetivos del sistema de gestión.</t>
  </si>
  <si>
    <t>Nombre</t>
  </si>
  <si>
    <t>Alvaro Augusto Amado C</t>
  </si>
  <si>
    <t>Oscar Ramiro Reyes Muñoz</t>
  </si>
  <si>
    <t>Sonia Luz Florez Gutierrez</t>
  </si>
  <si>
    <t>Cargo</t>
  </si>
  <si>
    <t>Profesional Universitario</t>
  </si>
  <si>
    <t>Profesional Especializado</t>
  </si>
  <si>
    <t>Directora</t>
  </si>
  <si>
    <t>Firma</t>
  </si>
  <si>
    <t>ELABORO</t>
  </si>
  <si>
    <t>REVISO</t>
  </si>
  <si>
    <t>APROBO</t>
  </si>
  <si>
    <t>Asegurar Salud</t>
  </si>
  <si>
    <t>Calidad de servicios de salud</t>
  </si>
  <si>
    <t>Control Disciplinario</t>
  </si>
  <si>
    <t xml:space="preserve">Gestión Comunicaciones </t>
  </si>
  <si>
    <t>Gestión Contractual</t>
  </si>
  <si>
    <t>Gestión de Bienes y Servicios</t>
  </si>
  <si>
    <t>Gestión de TIC</t>
  </si>
  <si>
    <t>Gestión de urgencias, emergencias y desastres</t>
  </si>
  <si>
    <t>Gestión del conocimiento e innovación</t>
  </si>
  <si>
    <t>Gestion del Talento Humano</t>
  </si>
  <si>
    <t>Gestión en Salud Pública</t>
  </si>
  <si>
    <t>Gestión Financiera</t>
  </si>
  <si>
    <t xml:space="preserve">Gestión Juridica </t>
  </si>
  <si>
    <t>Gestión social en salud</t>
  </si>
  <si>
    <t>Inspección, vigilancia y control</t>
  </si>
  <si>
    <t>Planeación Institucional y Calidad</t>
  </si>
  <si>
    <t>Planeación y Gestión Sectorial</t>
  </si>
  <si>
    <t>Política y Gerencia estratégica</t>
  </si>
  <si>
    <t>Provisión de servicios de salud</t>
  </si>
  <si>
    <t>Subsistema de Gestión de Calidad (SGC)</t>
  </si>
  <si>
    <t>Subsistema de Control Interno (SCI)</t>
  </si>
  <si>
    <t>Subsistema de Seguridad y Salud en el Trabajo (S&amp;ST)</t>
  </si>
  <si>
    <t>Subsistema de Gestión Ambiental (SGA)</t>
  </si>
  <si>
    <t>Subsistema de Seguridad de la Información (SSI)</t>
  </si>
  <si>
    <t>Subsistema Interno de Gestión Documental y Archivo (SIGA)</t>
  </si>
  <si>
    <t>Subsistema de Responsabilidad Social (SRS)</t>
  </si>
  <si>
    <t>Eficacia</t>
  </si>
  <si>
    <t>Eficiencia</t>
  </si>
  <si>
    <t>Efectividad</t>
  </si>
  <si>
    <t>Mensual</t>
  </si>
  <si>
    <t>Trimestral</t>
  </si>
  <si>
    <t>Semestral</t>
  </si>
  <si>
    <t>Anual</t>
  </si>
  <si>
    <t>Cantidad</t>
  </si>
  <si>
    <t>Porcentaje</t>
  </si>
  <si>
    <t>Días</t>
  </si>
  <si>
    <t>Pesos (S)</t>
  </si>
  <si>
    <t>Estable</t>
  </si>
  <si>
    <t>Creciente</t>
  </si>
  <si>
    <t>Decreciente</t>
  </si>
  <si>
    <t>Suma</t>
  </si>
  <si>
    <t>Promedio</t>
  </si>
  <si>
    <t>M2:
Realizar las acciones necesarias para el Mantenimiento y Sostenibilidad del Sistema  de Gestión de la SDS</t>
  </si>
  <si>
    <t>M3:
Realizar las acciones para la implementación de las politicas de gestión y desempeño.</t>
  </si>
  <si>
    <t>M4:
Realizar las acciones para el desarrollo de los componentes deTransparencia, acceso a la información y lucha contra la corrupción.</t>
  </si>
  <si>
    <t>Desarrollar las actividades  contractuales, fisico y financieras propias para el funcionamiento de la Subsecretaria .</t>
  </si>
  <si>
    <t>Adelantar la gestión en los procesos contractuales de persona natural de la Subsecretaria de Gestión Territorial, Participación y Servicio al Ciudadano.</t>
  </si>
  <si>
    <t>Realizar seguimiento a la ejecución de los contratos y/o convenios interadministrativos a cargo de la Dirección de Participación Social, Gestión Territorial y Transectorialidad</t>
  </si>
  <si>
    <t>Desarrollar las actividades de orden Físico, financiero y presupuestal del proyecto de Inversión y de los requerimientos de la Subsecretaria de Gestión Territorial, Participación y Servicio al Ciudadano.</t>
  </si>
  <si>
    <t>Contratos de Prestación de Servicios PN gestionados</t>
  </si>
  <si>
    <t>Convenios Interadminstrativos competencia de la Dirección de Participación con seguimiento</t>
  </si>
  <si>
    <t>Desarrollar el ejercicio del  control social a la gestión en salud  y el manejo trasparente de estos recursos.</t>
  </si>
  <si>
    <t>Gestionar, asesorar y asistir técnicamente a los procesos de formulación, ejecución, seguimiento y evaluación de los proyectos de inversión local en salud.</t>
  </si>
  <si>
    <t>Realizar actividades de fortalecimiento de procesos organizativos en salud de la población víctima del conflicto armado en las localidades del Distrito Capital.</t>
  </si>
  <si>
    <t xml:space="preserve">Desarrollar procesos participativos en salud con enfoque poblacional y desde las diversidades, con el propósito de proteger, promocionar y reconocer  la participación ciudadana y comunitaria en salud. </t>
  </si>
  <si>
    <t>Plan de acción de Rendición de Cuentas
Estrategia de rendición de cuentas 2020
Consulta expectativa de información de los ciudadanos para  Rendición de Cuentas Sector Salud
Evaluación de Rendición de Cuentas Vigencia 2020</t>
  </si>
  <si>
    <t>Cuatro (4) informes de asistencia técnica  al ejercicio de Control Social
Jornadas de capacitación de Rendición de Cuentas, Control Social y Ley de Transparencia y Acceso a la Información Pública a ciudadanos y servidores públicos del Sector Salud</t>
  </si>
  <si>
    <t>Seguimiento financiero del Proyecto de inversión 7525</t>
  </si>
  <si>
    <t>Proyectos de inversión local en salud, asistidos en la formulación, ejecución, seguimiento y evaluación.</t>
  </si>
  <si>
    <t>Actividades de fortalecimiento desarrollados en los CLAVS</t>
  </si>
  <si>
    <t>Actividades de fortalecimiento en procesos de participación desarrollados en la población con enfoque diferencial</t>
  </si>
  <si>
    <t>Gestionar la Documentación del Sistema de Gestión de la SDS.</t>
  </si>
  <si>
    <t>Actualizar la Gestión Documental del proceso.</t>
  </si>
  <si>
    <t>Documentos cargados</t>
  </si>
  <si>
    <t>Implementar acciones que contribuyan a la politica de mejora normativa.</t>
  </si>
  <si>
    <t>Realizar la actualización  de la normatividad.</t>
  </si>
  <si>
    <t>Normatividad cargada</t>
  </si>
  <si>
    <t>Informes de Gestión</t>
  </si>
  <si>
    <t>Gestionar  y monitorear  el desempeño de los procesos.</t>
  </si>
  <si>
    <t>Gestionar Informe de revisión por la dirección</t>
  </si>
  <si>
    <t>Diligenciar y remitir la información que se requiere para el informe de revisión por la dirección.</t>
  </si>
  <si>
    <t>Matrices Diligenciadas, correos electronicos, entre otros.</t>
  </si>
  <si>
    <t>Realizar el ejercicio de percepción del cliente del proceso.</t>
  </si>
  <si>
    <t>Actas de reunión, correos electronicos, tablero de control, entre otros</t>
  </si>
  <si>
    <t>Elaborar Informe Consolidado de Percepción del Cliente de los Procesos</t>
  </si>
  <si>
    <t>Informe de Percepción del Cliente</t>
  </si>
  <si>
    <t>Análizar la Percepcion del Cliente</t>
  </si>
  <si>
    <t>Gestionar los planes de mejora del proceso.</t>
  </si>
  <si>
    <t>Planes de mejora gestionados.</t>
  </si>
  <si>
    <t>Participar en las actividades para renovación de la certificación del SGC de la SDS.</t>
  </si>
  <si>
    <t>Gestionar la Mejora Continua de los Procesos.</t>
  </si>
  <si>
    <t>Gestionar los Riesgos del Proceso</t>
  </si>
  <si>
    <t>Actualizar el Mapa de Riesgos</t>
  </si>
  <si>
    <t>Mapa de Riesgos Actualizado</t>
  </si>
  <si>
    <t>Realizar la autoevaluacion de riesgos por proceso y de corrupcion</t>
  </si>
  <si>
    <t>Autoevaluación de riesgos y controles</t>
  </si>
  <si>
    <t>Elaborar informes resultado de la gestión del riesgo.</t>
  </si>
  <si>
    <t>Informe de Gestión del Riesgo</t>
  </si>
  <si>
    <t>Realizar la formulación del PAAC.</t>
  </si>
  <si>
    <t>PAAC 2020</t>
  </si>
  <si>
    <t>Reportar la matriz de monitoreo del PAAC</t>
  </si>
  <si>
    <t>Matriz de monitoreo PAAC revisada y consolidada.</t>
  </si>
  <si>
    <t>Gestionar y monitorear los componentes del Plan Anticorrupcion y Atención al Ciudadano</t>
  </si>
  <si>
    <t>Cumplimiento de los requisitos establecidos en el Índice de Transparencia de las Entidades Publicas (ITEP) en la SDS. (Si aplica) y los estándares de publicación y divulgación de la información de transparencia y acceso a la información pública (TAIP).</t>
  </si>
  <si>
    <t>Remitir oportunamente los documentos soporte en cumplimiento al TAIP - ITEP. ITB- (Tener en cuenta los tiempos establecidos en la normatividad vigente, así como los definidos en el plan de trabajo)</t>
  </si>
  <si>
    <t>Documentos publicados en la pagina WEB de la SDS.</t>
  </si>
  <si>
    <t>Porcentaje de actividades realizadas para el funcionamiento Administrativo de la Subsecretaria.</t>
  </si>
  <si>
    <t>Profesional Especializado 
Gestor del SIG</t>
  </si>
  <si>
    <t>Cumplir al 100%, las actividades propias para el funcionamiento de la Subsecretaria de Gestión Territorial, Participación y Servicio al Ciudadano.</t>
  </si>
  <si>
    <t>a = actividades realizadas</t>
  </si>
  <si>
    <t>b = Actividades requeridas</t>
  </si>
  <si>
    <t>(a/b) x 100</t>
  </si>
  <si>
    <t>Gestión del Grupo Administrativo - Dirección de Participación Social, Gestión Territorial y Transectorialidad.
Biblioteca Virtual y Plataforma Secop 2. 
Matrices de Seguimiento convenios competencia de la Dirección SDS-GSS-FT-023 V. 2
Proyecto de Inversión 7525</t>
  </si>
  <si>
    <t>X</t>
  </si>
  <si>
    <t>META 1'!A1</t>
  </si>
  <si>
    <t>Porcentaje de acciones desarrolladas para la implementación de las politicas de gestión y desempeño.</t>
  </si>
  <si>
    <t>Realizar las acciones para la implementación de las politicas de gestión y desempeño.</t>
  </si>
  <si>
    <t>a/b x 100</t>
  </si>
  <si>
    <t>Gestión Grupo de Control social de la Dirección de Participación Social, Gestión Territorial y Transectorialidad
Gestión Grupo de Proyectos de Inversión Local en Salud -PIL
Gestión de los Gestores locales de los CLAV
Gestión realizada por el Grupo Poblacional</t>
  </si>
  <si>
    <t>x</t>
  </si>
  <si>
    <t>META 2'!A1</t>
  </si>
  <si>
    <t>META 3'!A1</t>
  </si>
  <si>
    <t>META 4'!A1</t>
  </si>
  <si>
    <t>Número de actividades realizadas en la renovación de la Certificación del SGC de la SDS.</t>
  </si>
  <si>
    <t>PROCESO: GESTIÓN SOCIAL EN SALUD - DIR. PARTICIPACIÓN SOCIAL, GESTIÓN T Y T.</t>
  </si>
  <si>
    <t>Realizar el ejercicio de Rendición de cuentas 2020, como mecanismo de control a la Gestión en Salud, conforme al Manual Único de Rendición de Cuentas de la Función Pública (DAFP)</t>
  </si>
  <si>
    <t>Gestionar las acciones para el cumplimiento de la Politica de Participación ciudadana en la Gestión Pública.</t>
  </si>
  <si>
    <t>Implementar el Modelo Integrado de Planeación y Gestión en la SDS.</t>
  </si>
  <si>
    <r>
      <t xml:space="preserve">Elaborar el plan de adecuación de gestión y desempeño </t>
    </r>
    <r>
      <rPr>
        <sz val="10"/>
        <color indexed="8"/>
        <rFont val="Arial"/>
        <family val="2"/>
      </rPr>
      <t xml:space="preserve">(cierre de brechas) </t>
    </r>
    <r>
      <rPr>
        <sz val="12"/>
        <color indexed="8"/>
        <rFont val="Arial"/>
        <family val="2"/>
      </rPr>
      <t>de la SDS</t>
    </r>
  </si>
  <si>
    <t>Participar en el Comité Institucional de Gestión y Desempeño de la SDS.</t>
  </si>
  <si>
    <t>Elaborar el informe de Gestión y Desempeño.</t>
  </si>
  <si>
    <t>Plan de Adecuación de la SDS</t>
  </si>
  <si>
    <t>Actas de reunión,  presentaciones, entre otros</t>
  </si>
  <si>
    <t>Informes de Gestión y Desempeño</t>
  </si>
  <si>
    <t>Proyecto No: 7525
Meta del Proyecto: 2</t>
  </si>
  <si>
    <t>Mantenimiento y Sostenibilidad del Sistema  de Gestión de la SDS</t>
  </si>
  <si>
    <t>Profesional Universitario o Especializado (Gestor de Calidad)</t>
  </si>
  <si>
    <t>Realizar las acciones necesarias para el Mantenimiento y Sostenibilidad del Sistema  de Gestión de la SDS</t>
  </si>
  <si>
    <t>a= Acciones ejecutadas para el Mantenimiento y Sostenibilidad del Sistema  de Gestión de la SDS</t>
  </si>
  <si>
    <t>b= Acciones programadas para el Mantenimiento y Sostenibilidad del Sistema  de Gestión de la SDS</t>
  </si>
  <si>
    <t>a/b * 100</t>
  </si>
  <si>
    <t>Plan Operativo de Gestión y Desempeño</t>
  </si>
  <si>
    <t>Proyecto No: 7525
Meta del Proyecto:  2</t>
  </si>
  <si>
    <t>a= Acciones ejecutadas para la implementación de las politicas de gestión y desempeño.</t>
  </si>
  <si>
    <t>b= Acciones programadas para la implementación de las politicas de gestión y desempeño.</t>
  </si>
  <si>
    <t>Proyecto No: 7525
Meta del Proyecto: 1 y 2</t>
  </si>
  <si>
    <t>Medicion de los componentes de Transparencia, acceso a la información y lucha contra la corrupción.</t>
  </si>
  <si>
    <t>Realizar las acciones para el desarrollo de los componenetes de Transparencia, acceso a la información y lucha contra la corrupción.</t>
  </si>
  <si>
    <t>a= Acciones ejecutadas para la medicion de los componentes de Transparencia, acceso a la información y lucha contra la corrupción.</t>
  </si>
  <si>
    <t>b= Acciones programadas para la medicion de los componentes de Transparencia, acceso a la información y lucha contra la corrupción.</t>
  </si>
  <si>
    <t>Pircentaje</t>
  </si>
  <si>
    <t>Formular el POGD de la DPSGTyT.</t>
  </si>
  <si>
    <t>Realizar el Reporte POGD</t>
  </si>
  <si>
    <t>Reporte POGD</t>
  </si>
  <si>
    <t>Elaborar el Informe de Gestión del POGD</t>
  </si>
  <si>
    <t>Formulación POGD</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</si>
</sst>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79">
    <font>
      <sz val="11"/>
      <color theme="1"/>
      <name val="Calibri"/>
      <family val="2"/>
    </font>
    <font>
      <sz val="11"/>
      <color indexed="8"/>
      <name val="Calibri"/>
      <family val="2"/>
    </font>
    <font>
      <sz val="16"/>
      <color indexed="8"/>
      <name val="Arial"/>
      <family val="2"/>
    </font>
    <font>
      <sz val="12"/>
      <color indexed="8"/>
      <name val="Arial"/>
      <family val="2"/>
    </font>
    <font>
      <sz val="11"/>
      <color indexed="8"/>
      <name val="Arial"/>
      <family val="2"/>
    </font>
    <font>
      <b/>
      <sz val="20"/>
      <color indexed="8"/>
      <name val="Arial"/>
      <family val="2"/>
    </font>
    <font>
      <sz val="20"/>
      <color indexed="8"/>
      <name val="Arial"/>
      <family val="2"/>
    </font>
    <font>
      <sz val="20"/>
      <name val="Arial"/>
      <family val="2"/>
    </font>
    <font>
      <sz val="22"/>
      <color indexed="8"/>
      <name val="Arial"/>
      <family val="2"/>
    </font>
    <font>
      <b/>
      <sz val="16"/>
      <color indexed="8"/>
      <name val="Arial"/>
      <family val="2"/>
    </font>
    <font>
      <b/>
      <sz val="16"/>
      <color indexed="60"/>
      <name val="Arial"/>
      <family val="2"/>
    </font>
    <font>
      <b/>
      <sz val="12"/>
      <color indexed="8"/>
      <name val="Arial"/>
      <family val="2"/>
    </font>
    <font>
      <b/>
      <sz val="14"/>
      <color indexed="9"/>
      <name val="Arial"/>
      <family val="2"/>
    </font>
    <font>
      <b/>
      <sz val="28"/>
      <color indexed="8"/>
      <name val="Arial"/>
      <family val="2"/>
    </font>
    <font>
      <b/>
      <sz val="12"/>
      <color indexed="9"/>
      <name val="Arial"/>
      <family val="2"/>
    </font>
    <font>
      <u val="single"/>
      <sz val="11"/>
      <color indexed="30"/>
      <name val="Calibri"/>
      <family val="2"/>
    </font>
    <font>
      <sz val="10"/>
      <color indexed="8"/>
      <name val="Arial"/>
      <family val="2"/>
    </font>
    <font>
      <b/>
      <sz val="14"/>
      <color indexed="8"/>
      <name val="Arial"/>
      <family val="2"/>
    </font>
    <font>
      <sz val="14"/>
      <color indexed="8"/>
      <name val="Arial"/>
      <family val="2"/>
    </font>
    <font>
      <sz val="10"/>
      <name val="Arial"/>
      <family val="2"/>
    </font>
    <font>
      <sz val="9"/>
      <name val="Arial"/>
      <family val="2"/>
    </font>
    <font>
      <sz val="8"/>
      <name val="Arial"/>
      <family val="2"/>
    </font>
    <font>
      <b/>
      <sz val="12"/>
      <name val="Arial"/>
      <family val="2"/>
    </font>
    <font>
      <sz val="11"/>
      <name val="Arial"/>
      <family val="2"/>
    </font>
    <font>
      <b/>
      <sz val="11"/>
      <name val="Arial"/>
      <family val="2"/>
    </font>
    <font>
      <b/>
      <sz val="11"/>
      <color indexed="8"/>
      <name val="Arial"/>
      <family val="2"/>
    </font>
    <font>
      <sz val="12"/>
      <name val="Arial"/>
      <family val="2"/>
    </font>
    <font>
      <sz val="8"/>
      <color indexed="8"/>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b/>
      <sz val="20"/>
      <color theme="1"/>
      <name val="Arial"/>
      <family val="2"/>
    </font>
    <font>
      <sz val="20"/>
      <color theme="1"/>
      <name val="Arial"/>
      <family val="2"/>
    </font>
    <font>
      <sz val="22"/>
      <color theme="1"/>
      <name val="Arial"/>
      <family val="2"/>
    </font>
    <font>
      <sz val="16"/>
      <color theme="1"/>
      <name val="Arial"/>
      <family val="2"/>
    </font>
    <font>
      <b/>
      <sz val="12"/>
      <color theme="1"/>
      <name val="Arial"/>
      <family val="2"/>
    </font>
    <font>
      <sz val="12"/>
      <color theme="1"/>
      <name val="Arial"/>
      <family val="2"/>
    </font>
    <font>
      <b/>
      <sz val="12"/>
      <color theme="0"/>
      <name val="Arial"/>
      <family val="2"/>
    </font>
    <font>
      <sz val="14"/>
      <color theme="1"/>
      <name val="Arial"/>
      <family val="2"/>
    </font>
    <font>
      <b/>
      <sz val="14"/>
      <color theme="0"/>
      <name val="Arial"/>
      <family val="2"/>
    </font>
    <font>
      <b/>
      <sz val="14"/>
      <color theme="1"/>
      <name val="Arial"/>
      <family val="2"/>
    </font>
    <font>
      <b/>
      <sz val="11"/>
      <color theme="1"/>
      <name val="Arial"/>
      <family val="2"/>
    </font>
    <font>
      <sz val="8"/>
      <color theme="1"/>
      <name val="Arial"/>
      <family val="2"/>
    </font>
    <font>
      <sz val="12"/>
      <color rgb="FF000000"/>
      <name val="Arial"/>
      <family val="2"/>
    </font>
    <font>
      <sz val="10"/>
      <color theme="1"/>
      <name val="Arial"/>
      <family val="2"/>
    </font>
    <font>
      <b/>
      <sz val="2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3"/>
        <bgColor indexed="64"/>
      </patternFill>
    </fill>
    <fill>
      <patternFill patternType="solid">
        <fgColor rgb="FF002060"/>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indexed="2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style="medium"/>
      <right style="thin"/>
      <top style="thin"/>
      <bottom style="thin"/>
    </border>
    <border>
      <left style="thin"/>
      <right style="thin"/>
      <top style="thin"/>
      <bottom/>
    </border>
    <border>
      <left style="thin"/>
      <right/>
      <top style="thin"/>
      <bottom/>
    </border>
    <border>
      <left/>
      <right/>
      <top style="thin"/>
      <bottom/>
    </border>
    <border>
      <left style="thin"/>
      <right/>
      <top/>
      <bottom/>
    </border>
    <border>
      <left/>
      <right style="medium"/>
      <top/>
      <bottom/>
    </border>
    <border>
      <left style="medium"/>
      <right/>
      <top style="thin"/>
      <bottom style="thin"/>
    </border>
    <border>
      <left/>
      <right/>
      <top style="thin"/>
      <bottom style="thin"/>
    </border>
    <border>
      <left style="medium"/>
      <right/>
      <top/>
      <bottom style="thin"/>
    </border>
    <border>
      <left/>
      <right/>
      <top/>
      <bottom style="thin"/>
    </border>
    <border>
      <left/>
      <right style="medium"/>
      <top/>
      <bottom style="thin"/>
    </border>
    <border>
      <left/>
      <right style="thin"/>
      <top style="thin"/>
      <bottom style="thin"/>
    </border>
    <border>
      <left style="thin"/>
      <right/>
      <top style="thin"/>
      <bottom style="thin"/>
    </border>
    <border>
      <left style="thin"/>
      <right style="thin"/>
      <top/>
      <bottom/>
    </border>
    <border>
      <left style="thin"/>
      <right style="thin"/>
      <top/>
      <bottom style="thin"/>
    </border>
    <border>
      <left/>
      <right style="thin"/>
      <top style="thin"/>
      <bottom/>
    </border>
    <border>
      <left/>
      <right style="thin"/>
      <top/>
      <bottom/>
    </border>
    <border>
      <left/>
      <right style="thin"/>
      <top/>
      <bottom style="thin"/>
    </border>
    <border>
      <left style="medium"/>
      <right style="thin"/>
      <top style="thin"/>
      <bottom/>
    </border>
    <border>
      <left style="medium"/>
      <right style="thin"/>
      <top/>
      <bottom/>
    </border>
    <border>
      <left style="medium"/>
      <right style="thin"/>
      <top/>
      <bottom style="thin"/>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right style="medium"/>
      <top style="thin"/>
      <bottom style="thin"/>
    </border>
    <border>
      <left style="thin"/>
      <right style="medium"/>
      <top style="thin"/>
      <bottom style="thin"/>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19"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0" fillId="0" borderId="8" applyNumberFormat="0" applyFill="0" applyAlignment="0" applyProtection="0"/>
    <xf numFmtId="0" fontId="62" fillId="0" borderId="9" applyNumberFormat="0" applyFill="0" applyAlignment="0" applyProtection="0"/>
  </cellStyleXfs>
  <cellXfs count="184">
    <xf numFmtId="0" fontId="0" fillId="0" borderId="0" xfId="0" applyFont="1" applyAlignment="1">
      <alignment/>
    </xf>
    <xf numFmtId="0" fontId="63" fillId="0" borderId="0" xfId="0" applyFont="1" applyAlignment="1">
      <alignment horizontal="center" vertical="center" wrapText="1"/>
    </xf>
    <xf numFmtId="0" fontId="64" fillId="0" borderId="10" xfId="0" applyFont="1" applyBorder="1" applyAlignment="1">
      <alignment horizontal="center" vertical="center" wrapText="1"/>
    </xf>
    <xf numFmtId="0" fontId="65" fillId="0" borderId="0" xfId="0" applyFont="1" applyAlignment="1">
      <alignment vertical="center" wrapText="1"/>
    </xf>
    <xf numFmtId="0" fontId="7" fillId="0" borderId="10" xfId="0" applyFont="1" applyBorder="1" applyAlignment="1">
      <alignment horizontal="left" vertical="center"/>
    </xf>
    <xf numFmtId="0" fontId="66" fillId="0" borderId="0" xfId="0" applyFont="1" applyAlignment="1">
      <alignment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67" fillId="0" borderId="0" xfId="0" applyFont="1" applyAlignment="1">
      <alignment vertical="center" wrapText="1"/>
    </xf>
    <xf numFmtId="0" fontId="68" fillId="0" borderId="10" xfId="0" applyFont="1" applyBorder="1" applyAlignment="1">
      <alignment horizontal="center" vertical="center" wrapText="1"/>
    </xf>
    <xf numFmtId="9" fontId="69" fillId="0" borderId="0" xfId="56" applyNumberFormat="1" applyFont="1" applyAlignment="1">
      <alignment horizontal="center" vertical="center" wrapText="1"/>
    </xf>
    <xf numFmtId="0" fontId="69" fillId="0" borderId="0" xfId="0" applyFont="1" applyAlignment="1">
      <alignment vertical="center" wrapText="1"/>
    </xf>
    <xf numFmtId="0" fontId="63" fillId="0" borderId="0" xfId="0" applyFont="1" applyAlignment="1">
      <alignment vertical="center" wrapText="1"/>
    </xf>
    <xf numFmtId="0" fontId="69" fillId="0" borderId="10" xfId="0" applyFont="1" applyBorder="1" applyAlignment="1">
      <alignment horizontal="center" vertical="center" wrapText="1"/>
    </xf>
    <xf numFmtId="0" fontId="69" fillId="0" borderId="10" xfId="0" applyFont="1" applyBorder="1" applyAlignment="1">
      <alignment vertical="center" wrapText="1"/>
    </xf>
    <xf numFmtId="0" fontId="0" fillId="0" borderId="11" xfId="0" applyBorder="1" applyAlignment="1">
      <alignment/>
    </xf>
    <xf numFmtId="0" fontId="0" fillId="0" borderId="0" xfId="0" applyBorder="1" applyAlignment="1">
      <alignment/>
    </xf>
    <xf numFmtId="0" fontId="68" fillId="0" borderId="12" xfId="0" applyFont="1" applyBorder="1" applyAlignment="1">
      <alignment horizontal="center" vertical="center"/>
    </xf>
    <xf numFmtId="0" fontId="68" fillId="0" borderId="10" xfId="0" applyFont="1" applyBorder="1" applyAlignment="1">
      <alignment horizontal="center" vertical="center"/>
    </xf>
    <xf numFmtId="0" fontId="11" fillId="0" borderId="10" xfId="0" applyFont="1" applyBorder="1" applyAlignment="1">
      <alignment horizontal="center" vertical="center" wrapText="1"/>
    </xf>
    <xf numFmtId="0" fontId="68" fillId="33" borderId="10" xfId="0" applyFont="1" applyFill="1" applyBorder="1" applyAlignment="1">
      <alignment horizontal="center" vertical="center"/>
    </xf>
    <xf numFmtId="2" fontId="68" fillId="33" borderId="10" xfId="0" applyNumberFormat="1" applyFont="1" applyFill="1" applyBorder="1" applyAlignment="1">
      <alignment horizontal="center" vertical="center"/>
    </xf>
    <xf numFmtId="0" fontId="70" fillId="34" borderId="10" xfId="0" applyFont="1" applyFill="1" applyBorder="1" applyAlignment="1">
      <alignment horizontal="center"/>
    </xf>
    <xf numFmtId="0" fontId="70" fillId="34" borderId="10" xfId="0" applyFont="1" applyFill="1" applyBorder="1" applyAlignment="1">
      <alignment horizontal="center" vertical="center"/>
    </xf>
    <xf numFmtId="0" fontId="53" fillId="0" borderId="10" xfId="46" applyBorder="1" applyAlignment="1" quotePrefix="1">
      <alignment horizontal="center" vertical="center" wrapText="1"/>
    </xf>
    <xf numFmtId="9" fontId="68" fillId="0" borderId="10" xfId="56" applyFont="1" applyBorder="1" applyAlignment="1">
      <alignment horizontal="center" vertical="center"/>
    </xf>
    <xf numFmtId="9" fontId="69" fillId="0" borderId="10" xfId="56" applyFont="1" applyBorder="1" applyAlignment="1">
      <alignment horizontal="center" vertical="center"/>
    </xf>
    <xf numFmtId="9" fontId="68" fillId="33" borderId="10" xfId="56" applyFont="1" applyFill="1" applyBorder="1" applyAlignment="1">
      <alignment horizontal="center" vertical="center"/>
    </xf>
    <xf numFmtId="9" fontId="70" fillId="34" borderId="10" xfId="56" applyFont="1" applyFill="1" applyBorder="1" applyAlignment="1">
      <alignment horizontal="center"/>
    </xf>
    <xf numFmtId="0" fontId="67" fillId="0" borderId="10" xfId="0" applyFont="1" applyBorder="1" applyAlignment="1">
      <alignment horizontal="center" vertical="center" wrapText="1"/>
    </xf>
    <xf numFmtId="0" fontId="67" fillId="0" borderId="10" xfId="0" applyFont="1" applyBorder="1" applyAlignment="1">
      <alignment vertical="center" wrapText="1"/>
    </xf>
    <xf numFmtId="0" fontId="7" fillId="0" borderId="0" xfId="0" applyFont="1" applyBorder="1" applyAlignment="1">
      <alignment horizontal="left" vertical="center"/>
    </xf>
    <xf numFmtId="0" fontId="69" fillId="0" borderId="10" xfId="0" applyFont="1" applyBorder="1" applyAlignment="1">
      <alignment horizontal="center" vertical="center" wrapText="1"/>
    </xf>
    <xf numFmtId="0" fontId="68" fillId="0" borderId="10" xfId="0" applyFont="1" applyBorder="1" applyAlignment="1">
      <alignment horizontal="center" vertical="center" wrapText="1"/>
    </xf>
    <xf numFmtId="9" fontId="68" fillId="0" borderId="13" xfId="56" applyFont="1" applyBorder="1" applyAlignment="1">
      <alignment horizontal="center" vertical="center"/>
    </xf>
    <xf numFmtId="9" fontId="17" fillId="0" borderId="10" xfId="56" applyFont="1" applyFill="1" applyBorder="1" applyAlignment="1">
      <alignment horizontal="center" vertical="center" wrapText="1"/>
    </xf>
    <xf numFmtId="9" fontId="71" fillId="33" borderId="10" xfId="56" applyFont="1" applyFill="1" applyBorder="1" applyAlignment="1">
      <alignment horizontal="center" vertical="center" wrapText="1"/>
    </xf>
    <xf numFmtId="9" fontId="72" fillId="23" borderId="10" xfId="56" applyFont="1" applyFill="1" applyBorder="1" applyAlignment="1">
      <alignment horizontal="center" vertical="center" wrapText="1"/>
    </xf>
    <xf numFmtId="9" fontId="73" fillId="0" borderId="10" xfId="56" applyFont="1" applyBorder="1" applyAlignment="1">
      <alignment horizontal="center" vertical="center" wrapText="1"/>
    </xf>
    <xf numFmtId="9" fontId="72" fillId="35" borderId="10" xfId="56" applyFont="1" applyFill="1" applyBorder="1" applyAlignment="1">
      <alignment horizontal="center" vertical="center" wrapText="1"/>
    </xf>
    <xf numFmtId="0" fontId="68" fillId="0" borderId="10" xfId="0" applyFont="1" applyFill="1" applyBorder="1" applyAlignment="1">
      <alignment horizontal="center" vertical="center" wrapText="1"/>
    </xf>
    <xf numFmtId="0" fontId="19" fillId="0" borderId="14" xfId="54" applyFont="1" applyBorder="1" applyAlignment="1">
      <alignment vertical="center"/>
      <protection/>
    </xf>
    <xf numFmtId="0" fontId="19" fillId="0" borderId="15" xfId="54" applyFont="1" applyBorder="1" applyAlignment="1">
      <alignment vertical="center"/>
      <protection/>
    </xf>
    <xf numFmtId="0" fontId="19" fillId="0" borderId="16" xfId="54" applyFont="1" applyBorder="1" applyAlignment="1">
      <alignment vertical="center"/>
      <protection/>
    </xf>
    <xf numFmtId="0" fontId="22" fillId="0" borderId="11" xfId="54" applyFont="1" applyBorder="1" applyAlignment="1">
      <alignment vertical="center"/>
      <protection/>
    </xf>
    <xf numFmtId="0" fontId="22" fillId="0" borderId="0" xfId="54" applyFont="1" applyBorder="1" applyAlignment="1">
      <alignment vertical="center"/>
      <protection/>
    </xf>
    <xf numFmtId="0" fontId="22" fillId="0" borderId="17" xfId="54" applyFont="1" applyBorder="1" applyAlignment="1">
      <alignment vertical="center"/>
      <protection/>
    </xf>
    <xf numFmtId="0" fontId="23" fillId="0" borderId="16" xfId="54" applyFont="1" applyBorder="1" applyAlignment="1">
      <alignment vertical="center"/>
      <protection/>
    </xf>
    <xf numFmtId="0" fontId="24" fillId="0" borderId="18" xfId="54" applyFont="1" applyBorder="1" applyAlignment="1">
      <alignment horizontal="center" vertical="center"/>
      <protection/>
    </xf>
    <xf numFmtId="0" fontId="24" fillId="0" borderId="19" xfId="54" applyFont="1" applyBorder="1" applyAlignment="1">
      <alignment horizontal="center" vertical="center"/>
      <protection/>
    </xf>
    <xf numFmtId="0" fontId="23" fillId="0" borderId="0" xfId="54" applyFont="1" applyBorder="1" applyAlignment="1">
      <alignment horizontal="center" vertical="center"/>
      <protection/>
    </xf>
    <xf numFmtId="0" fontId="23" fillId="0" borderId="17" xfId="54" applyFont="1" applyBorder="1" applyAlignment="1">
      <alignment horizontal="center" vertical="center"/>
      <protection/>
    </xf>
    <xf numFmtId="0" fontId="23" fillId="0" borderId="20" xfId="54" applyFont="1" applyBorder="1" applyAlignment="1">
      <alignment horizontal="justify" vertical="center" wrapText="1"/>
      <protection/>
    </xf>
    <xf numFmtId="0" fontId="23" fillId="0" borderId="21" xfId="54" applyFont="1" applyBorder="1" applyAlignment="1">
      <alignment horizontal="justify" vertical="center" wrapText="1"/>
      <protection/>
    </xf>
    <xf numFmtId="0" fontId="23" fillId="0" borderId="21" xfId="54" applyFont="1" applyBorder="1" applyAlignment="1">
      <alignment vertical="center"/>
      <protection/>
    </xf>
    <xf numFmtId="0" fontId="23" fillId="0" borderId="21" xfId="54" applyFont="1" applyBorder="1" applyAlignment="1">
      <alignment horizontal="right" vertical="center"/>
      <protection/>
    </xf>
    <xf numFmtId="0" fontId="24" fillId="0" borderId="22" xfId="54" applyFont="1" applyBorder="1" applyAlignment="1">
      <alignment horizontal="center" vertical="center"/>
      <protection/>
    </xf>
    <xf numFmtId="0" fontId="23" fillId="0" borderId="20" xfId="54" applyFont="1" applyBorder="1" applyAlignment="1">
      <alignment horizontal="center" vertical="center" wrapText="1"/>
      <protection/>
    </xf>
    <xf numFmtId="0" fontId="23" fillId="0" borderId="21" xfId="54" applyFont="1" applyBorder="1" applyAlignment="1">
      <alignment horizontal="center" vertical="center" wrapText="1"/>
      <protection/>
    </xf>
    <xf numFmtId="0" fontId="23" fillId="0" borderId="22" xfId="54" applyFont="1" applyBorder="1" applyAlignment="1">
      <alignment horizontal="center" vertical="center" wrapText="1"/>
      <protection/>
    </xf>
    <xf numFmtId="0" fontId="23" fillId="0" borderId="20" xfId="54" applyFont="1" applyBorder="1" applyAlignment="1">
      <alignment vertical="center" wrapText="1"/>
      <protection/>
    </xf>
    <xf numFmtId="0" fontId="23" fillId="0" borderId="21" xfId="54" applyFont="1" applyBorder="1" applyAlignment="1">
      <alignment vertical="center" wrapText="1"/>
      <protection/>
    </xf>
    <xf numFmtId="0" fontId="23" fillId="0" borderId="22" xfId="54" applyFont="1" applyBorder="1" applyAlignment="1">
      <alignment vertical="center" wrapText="1"/>
      <protection/>
    </xf>
    <xf numFmtId="0" fontId="0" fillId="0" borderId="0" xfId="0" applyAlignment="1">
      <alignment horizontal="center"/>
    </xf>
    <xf numFmtId="0" fontId="0" fillId="0" borderId="10" xfId="0" applyBorder="1" applyAlignment="1">
      <alignment horizontal="center" vertical="center"/>
    </xf>
    <xf numFmtId="0" fontId="74" fillId="0" borderId="10" xfId="0" applyFont="1" applyBorder="1" applyAlignment="1">
      <alignment vertical="center" wrapText="1"/>
    </xf>
    <xf numFmtId="0" fontId="26" fillId="0" borderId="10" xfId="0" applyFont="1" applyBorder="1" applyAlignment="1">
      <alignment horizontal="left" vertical="center"/>
    </xf>
    <xf numFmtId="0" fontId="26" fillId="0" borderId="10" xfId="0" applyFont="1" applyFill="1" applyBorder="1" applyAlignment="1">
      <alignment horizontal="left" vertical="center"/>
    </xf>
    <xf numFmtId="2" fontId="69" fillId="0" borderId="10" xfId="0" applyNumberFormat="1" applyFont="1" applyBorder="1" applyAlignment="1">
      <alignment horizontal="center" vertical="center" wrapText="1"/>
    </xf>
    <xf numFmtId="9" fontId="68" fillId="33" borderId="10" xfId="0" applyNumberFormat="1" applyFont="1" applyFill="1" applyBorder="1" applyAlignment="1">
      <alignment horizontal="center" vertical="center"/>
    </xf>
    <xf numFmtId="9" fontId="70" fillId="34" borderId="10" xfId="0" applyNumberFormat="1" applyFont="1" applyFill="1" applyBorder="1" applyAlignment="1">
      <alignment horizontal="center"/>
    </xf>
    <xf numFmtId="0" fontId="68" fillId="0" borderId="13" xfId="0" applyFont="1" applyBorder="1" applyAlignment="1">
      <alignment horizontal="center" vertical="center" wrapText="1"/>
    </xf>
    <xf numFmtId="0" fontId="75" fillId="0" borderId="10" xfId="0" applyFont="1" applyBorder="1" applyAlignment="1">
      <alignment horizontal="center" vertical="center" wrapText="1"/>
    </xf>
    <xf numFmtId="0" fontId="69" fillId="36" borderId="10" xfId="0" applyFont="1" applyFill="1" applyBorder="1" applyAlignment="1">
      <alignment horizontal="center" vertical="center" wrapText="1"/>
    </xf>
    <xf numFmtId="0" fontId="75" fillId="36" borderId="10" xfId="0" applyFont="1" applyFill="1" applyBorder="1" applyAlignment="1">
      <alignment horizontal="center" vertical="center" wrapText="1"/>
    </xf>
    <xf numFmtId="164" fontId="68" fillId="0" borderId="10" xfId="56" applyNumberFormat="1" applyFont="1" applyBorder="1" applyAlignment="1">
      <alignment horizontal="center" vertical="center"/>
    </xf>
    <xf numFmtId="164" fontId="68" fillId="33" borderId="10" xfId="56" applyNumberFormat="1" applyFont="1" applyFill="1" applyBorder="1" applyAlignment="1">
      <alignment horizontal="center" vertical="center"/>
    </xf>
    <xf numFmtId="0" fontId="69" fillId="0" borderId="10" xfId="0" applyFont="1" applyBorder="1" applyAlignment="1">
      <alignment horizontal="center" vertical="center" wrapText="1"/>
    </xf>
    <xf numFmtId="0" fontId="68" fillId="0" borderId="13" xfId="0" applyFont="1" applyBorder="1" applyAlignment="1">
      <alignment horizontal="center" vertical="center" wrapText="1"/>
    </xf>
    <xf numFmtId="9" fontId="68" fillId="0" borderId="13" xfId="56" applyFont="1" applyBorder="1" applyAlignment="1">
      <alignment horizontal="center" vertical="center"/>
    </xf>
    <xf numFmtId="10" fontId="68" fillId="0" borderId="10" xfId="56" applyNumberFormat="1" applyFont="1" applyBorder="1" applyAlignment="1">
      <alignment horizontal="center" vertical="center"/>
    </xf>
    <xf numFmtId="164" fontId="70" fillId="34" borderId="10" xfId="56" applyNumberFormat="1" applyFont="1" applyFill="1" applyBorder="1" applyAlignment="1">
      <alignment horizontal="center"/>
    </xf>
    <xf numFmtId="0" fontId="76" fillId="0" borderId="10"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23" xfId="0" applyFont="1" applyBorder="1" applyAlignment="1">
      <alignment horizontal="center" vertical="center" wrapText="1"/>
    </xf>
    <xf numFmtId="2" fontId="71" fillId="36" borderId="24" xfId="0" applyNumberFormat="1" applyFont="1" applyFill="1" applyBorder="1" applyAlignment="1">
      <alignment horizontal="center" vertical="center" wrapText="1"/>
    </xf>
    <xf numFmtId="2" fontId="71" fillId="36" borderId="19" xfId="0" applyNumberFormat="1" applyFont="1" applyFill="1" applyBorder="1" applyAlignment="1">
      <alignment horizontal="center" vertical="center" wrapText="1"/>
    </xf>
    <xf numFmtId="0" fontId="69" fillId="0" borderId="10" xfId="0" applyFont="1" applyBorder="1" applyAlignment="1">
      <alignment horizontal="center" vertical="center" wrapText="1"/>
    </xf>
    <xf numFmtId="0" fontId="64" fillId="0" borderId="10" xfId="0" applyFont="1" applyBorder="1" applyAlignment="1">
      <alignment horizontal="left" vertical="center" wrapText="1"/>
    </xf>
    <xf numFmtId="0" fontId="16" fillId="0" borderId="13"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26" xfId="0" applyFont="1" applyBorder="1" applyAlignment="1">
      <alignment horizontal="center" vertical="center" wrapText="1"/>
    </xf>
    <xf numFmtId="0" fontId="68" fillId="36" borderId="13" xfId="0" applyFont="1" applyFill="1" applyBorder="1" applyAlignment="1">
      <alignment horizontal="center" vertical="center" wrapText="1"/>
    </xf>
    <xf numFmtId="0" fontId="68" fillId="36" borderId="25" xfId="0" applyFont="1" applyFill="1" applyBorder="1" applyAlignment="1">
      <alignment horizontal="center" vertical="center" wrapText="1"/>
    </xf>
    <xf numFmtId="0" fontId="78" fillId="34" borderId="11" xfId="0" applyFont="1" applyFill="1" applyBorder="1" applyAlignment="1">
      <alignment horizontal="center"/>
    </xf>
    <xf numFmtId="0" fontId="78" fillId="34" borderId="0" xfId="0" applyFont="1" applyFill="1" applyBorder="1" applyAlignment="1">
      <alignment horizontal="center"/>
    </xf>
    <xf numFmtId="9" fontId="68" fillId="0" borderId="12" xfId="0" applyNumberFormat="1" applyFont="1" applyBorder="1" applyAlignment="1">
      <alignment horizontal="center" vertical="center" wrapText="1"/>
    </xf>
    <xf numFmtId="0" fontId="68" fillId="0" borderId="12" xfId="0" applyFont="1" applyBorder="1" applyAlignment="1">
      <alignment horizontal="center" vertical="center" wrapText="1"/>
    </xf>
    <xf numFmtId="9" fontId="68" fillId="0" borderId="13" xfId="56" applyFont="1" applyBorder="1" applyAlignment="1">
      <alignment horizontal="center" vertical="center"/>
    </xf>
    <xf numFmtId="9" fontId="68" fillId="0" borderId="25" xfId="56" applyFont="1" applyBorder="1" applyAlignment="1">
      <alignment horizontal="center" vertical="center"/>
    </xf>
    <xf numFmtId="9" fontId="68" fillId="0" borderId="26" xfId="56" applyFont="1" applyBorder="1" applyAlignment="1">
      <alignment horizontal="center" vertical="center"/>
    </xf>
    <xf numFmtId="9" fontId="68" fillId="0" borderId="27" xfId="0" applyNumberFormat="1" applyFont="1" applyBorder="1" applyAlignment="1">
      <alignment horizontal="center" vertical="center" wrapText="1"/>
    </xf>
    <xf numFmtId="9" fontId="68" fillId="0" borderId="28" xfId="0" applyNumberFormat="1" applyFont="1" applyBorder="1" applyAlignment="1">
      <alignment horizontal="center" vertical="center" wrapText="1"/>
    </xf>
    <xf numFmtId="9" fontId="68" fillId="0" borderId="29" xfId="0" applyNumberFormat="1" applyFont="1" applyBorder="1" applyAlignment="1">
      <alignment horizontal="center" vertical="center" wrapText="1"/>
    </xf>
    <xf numFmtId="0" fontId="68" fillId="0" borderId="10" xfId="0" applyFont="1" applyBorder="1" applyAlignment="1">
      <alignment horizontal="center" vertical="center" wrapText="1"/>
    </xf>
    <xf numFmtId="0" fontId="68" fillId="0" borderId="30" xfId="0" applyFont="1" applyBorder="1" applyAlignment="1">
      <alignment horizontal="center" vertical="center" wrapText="1"/>
    </xf>
    <xf numFmtId="0" fontId="68" fillId="0" borderId="31" xfId="0" applyFont="1" applyBorder="1" applyAlignment="1">
      <alignment horizontal="center" vertical="center" wrapText="1"/>
    </xf>
    <xf numFmtId="0" fontId="68" fillId="0" borderId="32" xfId="0" applyFont="1" applyBorder="1" applyAlignment="1">
      <alignment horizontal="center" vertical="center" wrapText="1"/>
    </xf>
    <xf numFmtId="0" fontId="19" fillId="0" borderId="33" xfId="54" applyFont="1" applyBorder="1" applyAlignment="1">
      <alignment horizontal="center" vertical="center"/>
      <protection/>
    </xf>
    <xf numFmtId="0" fontId="19" fillId="0" borderId="34" xfId="54" applyFont="1" applyBorder="1" applyAlignment="1">
      <alignment horizontal="center" vertical="center"/>
      <protection/>
    </xf>
    <xf numFmtId="0" fontId="20" fillId="0" borderId="34" xfId="54" applyFont="1" applyBorder="1" applyAlignment="1">
      <alignment horizontal="center" vertical="center" wrapText="1"/>
      <protection/>
    </xf>
    <xf numFmtId="0" fontId="20" fillId="0" borderId="34" xfId="54" applyFont="1" applyBorder="1" applyAlignment="1">
      <alignment horizontal="center" vertical="center"/>
      <protection/>
    </xf>
    <xf numFmtId="0" fontId="21" fillId="0" borderId="35" xfId="54" applyFont="1" applyBorder="1" applyAlignment="1">
      <alignment horizontal="left" vertical="center" wrapText="1"/>
      <protection/>
    </xf>
    <xf numFmtId="0" fontId="21" fillId="0" borderId="36" xfId="54" applyFont="1" applyBorder="1" applyAlignment="1">
      <alignment horizontal="left" vertical="center"/>
      <protection/>
    </xf>
    <xf numFmtId="0" fontId="21" fillId="0" borderId="37" xfId="54" applyFont="1" applyBorder="1" applyAlignment="1">
      <alignment horizontal="left" vertical="center"/>
      <protection/>
    </xf>
    <xf numFmtId="0" fontId="19" fillId="0" borderId="38" xfId="54" applyFont="1" applyBorder="1" applyAlignment="1">
      <alignment horizontal="center" vertical="center"/>
      <protection/>
    </xf>
    <xf numFmtId="0" fontId="24" fillId="37" borderId="18" xfId="54" applyFont="1" applyFill="1" applyBorder="1" applyAlignment="1">
      <alignment horizontal="left" vertical="center"/>
      <protection/>
    </xf>
    <xf numFmtId="0" fontId="24" fillId="37" borderId="19" xfId="54" applyFont="1" applyFill="1" applyBorder="1" applyAlignment="1">
      <alignment horizontal="left" vertical="center"/>
      <protection/>
    </xf>
    <xf numFmtId="0" fontId="24" fillId="37" borderId="23" xfId="54" applyFont="1" applyFill="1" applyBorder="1" applyAlignment="1">
      <alignment horizontal="left" vertical="center"/>
      <protection/>
    </xf>
    <xf numFmtId="0" fontId="23" fillId="0" borderId="24" xfId="54" applyFont="1" applyBorder="1" applyAlignment="1">
      <alignment horizontal="left" vertical="center"/>
      <protection/>
    </xf>
    <xf numFmtId="0" fontId="23" fillId="0" borderId="19" xfId="54" applyFont="1" applyBorder="1" applyAlignment="1">
      <alignment horizontal="left" vertical="center"/>
      <protection/>
    </xf>
    <xf numFmtId="0" fontId="23" fillId="0" borderId="39" xfId="54" applyFont="1" applyBorder="1" applyAlignment="1">
      <alignment horizontal="left" vertical="center"/>
      <protection/>
    </xf>
    <xf numFmtId="0" fontId="23" fillId="0" borderId="12" xfId="54" applyFont="1" applyBorder="1" applyAlignment="1">
      <alignment horizontal="center" vertical="center" wrapText="1"/>
      <protection/>
    </xf>
    <xf numFmtId="0" fontId="23" fillId="0" borderId="10" xfId="54" applyFont="1" applyBorder="1" applyAlignment="1">
      <alignment horizontal="center" vertical="center" wrapText="1"/>
      <protection/>
    </xf>
    <xf numFmtId="0" fontId="23" fillId="0" borderId="40" xfId="54" applyFont="1" applyBorder="1" applyAlignment="1">
      <alignment horizontal="center" vertical="center" wrapText="1"/>
      <protection/>
    </xf>
    <xf numFmtId="0" fontId="24" fillId="37" borderId="12" xfId="54" applyFont="1" applyFill="1" applyBorder="1" applyAlignment="1">
      <alignment horizontal="center" vertical="center"/>
      <protection/>
    </xf>
    <xf numFmtId="0" fontId="24" fillId="37" borderId="10" xfId="54" applyFont="1" applyFill="1" applyBorder="1" applyAlignment="1">
      <alignment horizontal="center" vertical="center"/>
      <protection/>
    </xf>
    <xf numFmtId="0" fontId="24" fillId="37" borderId="24" xfId="54" applyFont="1" applyFill="1" applyBorder="1" applyAlignment="1">
      <alignment horizontal="center" vertical="center"/>
      <protection/>
    </xf>
    <xf numFmtId="0" fontId="24" fillId="37" borderId="19" xfId="54" applyFont="1" applyFill="1" applyBorder="1" applyAlignment="1">
      <alignment horizontal="center" vertical="center"/>
      <protection/>
    </xf>
    <xf numFmtId="0" fontId="24" fillId="37" borderId="39" xfId="54" applyFont="1" applyFill="1" applyBorder="1" applyAlignment="1">
      <alignment horizontal="center" vertical="center"/>
      <protection/>
    </xf>
    <xf numFmtId="0" fontId="23" fillId="38" borderId="14" xfId="54" applyFont="1" applyFill="1" applyBorder="1" applyAlignment="1">
      <alignment horizontal="center" vertical="center" wrapText="1"/>
      <protection/>
    </xf>
    <xf numFmtId="0" fontId="23" fillId="38" borderId="15" xfId="54" applyFont="1" applyFill="1" applyBorder="1" applyAlignment="1">
      <alignment horizontal="center" vertical="center" wrapText="1"/>
      <protection/>
    </xf>
    <xf numFmtId="0" fontId="23" fillId="38" borderId="41" xfId="54" applyFont="1" applyFill="1" applyBorder="1" applyAlignment="1">
      <alignment horizontal="center" vertical="center" wrapText="1"/>
      <protection/>
    </xf>
    <xf numFmtId="0" fontId="24" fillId="39" borderId="12" xfId="54" applyFont="1" applyFill="1" applyBorder="1" applyAlignment="1">
      <alignment horizontal="center" vertical="center"/>
      <protection/>
    </xf>
    <xf numFmtId="0" fontId="24" fillId="39" borderId="10" xfId="54" applyFont="1" applyFill="1" applyBorder="1" applyAlignment="1">
      <alignment horizontal="center" vertical="center"/>
      <protection/>
    </xf>
    <xf numFmtId="0" fontId="24" fillId="39" borderId="24" xfId="54" applyFont="1" applyFill="1" applyBorder="1" applyAlignment="1">
      <alignment horizontal="center" vertical="center" wrapText="1"/>
      <protection/>
    </xf>
    <xf numFmtId="0" fontId="24" fillId="39" borderId="19" xfId="54" applyFont="1" applyFill="1" applyBorder="1" applyAlignment="1">
      <alignment horizontal="center" vertical="center" wrapText="1"/>
      <protection/>
    </xf>
    <xf numFmtId="0" fontId="24" fillId="39" borderId="39" xfId="54" applyFont="1" applyFill="1" applyBorder="1" applyAlignment="1">
      <alignment horizontal="center" vertical="center" wrapText="1"/>
      <protection/>
    </xf>
    <xf numFmtId="0" fontId="23" fillId="0" borderId="12" xfId="54" applyFont="1" applyBorder="1" applyAlignment="1">
      <alignment horizontal="left" vertical="center" wrapText="1"/>
      <protection/>
    </xf>
    <xf numFmtId="0" fontId="23" fillId="0" borderId="10" xfId="54" applyFont="1" applyBorder="1" applyAlignment="1">
      <alignment horizontal="left" vertical="center" wrapText="1"/>
      <protection/>
    </xf>
    <xf numFmtId="9" fontId="23" fillId="0" borderId="10" xfId="54" applyNumberFormat="1" applyFont="1" applyBorder="1" applyAlignment="1">
      <alignment horizontal="center" vertical="center" wrapText="1"/>
      <protection/>
    </xf>
    <xf numFmtId="0" fontId="24" fillId="39" borderId="18" xfId="54" applyFont="1" applyFill="1" applyBorder="1" applyAlignment="1">
      <alignment horizontal="center" vertical="center"/>
      <protection/>
    </xf>
    <xf numFmtId="0" fontId="24" fillId="39" borderId="19" xfId="54" applyFont="1" applyFill="1" applyBorder="1" applyAlignment="1">
      <alignment horizontal="center" vertical="center"/>
      <protection/>
    </xf>
    <xf numFmtId="0" fontId="24" fillId="39" borderId="39" xfId="54" applyFont="1" applyFill="1" applyBorder="1" applyAlignment="1">
      <alignment horizontal="center" vertical="center"/>
      <protection/>
    </xf>
    <xf numFmtId="0" fontId="24" fillId="39" borderId="24" xfId="54" applyFont="1" applyFill="1" applyBorder="1" applyAlignment="1">
      <alignment horizontal="center" vertical="center"/>
      <protection/>
    </xf>
    <xf numFmtId="0" fontId="24" fillId="39" borderId="42" xfId="54" applyFont="1" applyFill="1" applyBorder="1" applyAlignment="1">
      <alignment horizontal="center" vertical="center"/>
      <protection/>
    </xf>
    <xf numFmtId="0" fontId="24" fillId="39" borderId="43" xfId="54" applyFont="1" applyFill="1" applyBorder="1" applyAlignment="1">
      <alignment horizontal="center" vertical="center"/>
      <protection/>
    </xf>
    <xf numFmtId="0" fontId="24" fillId="39" borderId="44" xfId="54" applyFont="1" applyFill="1" applyBorder="1" applyAlignment="1">
      <alignment horizontal="center" vertical="center"/>
      <protection/>
    </xf>
    <xf numFmtId="0" fontId="0" fillId="36" borderId="23" xfId="0" applyFill="1" applyBorder="1" applyAlignment="1">
      <alignment horizontal="center" vertical="center" wrapText="1"/>
    </xf>
    <xf numFmtId="0" fontId="0" fillId="36" borderId="10" xfId="0" applyFill="1" applyBorder="1" applyAlignment="1">
      <alignment horizontal="center" vertical="center" wrapText="1"/>
    </xf>
    <xf numFmtId="9" fontId="23" fillId="0" borderId="18" xfId="54" applyNumberFormat="1" applyFont="1" applyBorder="1" applyAlignment="1">
      <alignment horizontal="center" vertical="center" wrapText="1"/>
      <protection/>
    </xf>
    <xf numFmtId="0" fontId="23" fillId="0" borderId="19" xfId="54" applyFont="1" applyBorder="1" applyAlignment="1">
      <alignment horizontal="center" vertical="center" wrapText="1"/>
      <protection/>
    </xf>
    <xf numFmtId="0" fontId="24" fillId="39" borderId="23" xfId="54" applyFont="1" applyFill="1" applyBorder="1" applyAlignment="1">
      <alignment horizontal="center" vertical="center"/>
      <protection/>
    </xf>
    <xf numFmtId="0" fontId="23" fillId="0" borderId="23" xfId="54" applyFont="1" applyBorder="1" applyAlignment="1">
      <alignment horizontal="center" vertical="center" wrapText="1"/>
      <protection/>
    </xf>
    <xf numFmtId="9" fontId="23" fillId="0" borderId="24" xfId="54" applyNumberFormat="1" applyFont="1" applyBorder="1" applyAlignment="1">
      <alignment horizontal="center" vertical="center" wrapText="1"/>
      <protection/>
    </xf>
    <xf numFmtId="0" fontId="23" fillId="0" borderId="39" xfId="54" applyFont="1" applyBorder="1" applyAlignment="1">
      <alignment horizontal="center" vertical="center" wrapText="1"/>
      <protection/>
    </xf>
    <xf numFmtId="0" fontId="24" fillId="39" borderId="45" xfId="54" applyFont="1" applyFill="1" applyBorder="1" applyAlignment="1">
      <alignment horizontal="center" vertical="center"/>
      <protection/>
    </xf>
    <xf numFmtId="0" fontId="24" fillId="39" borderId="15" xfId="54" applyFont="1" applyFill="1" applyBorder="1" applyAlignment="1">
      <alignment horizontal="center" vertical="center"/>
      <protection/>
    </xf>
    <xf numFmtId="0" fontId="24" fillId="39" borderId="27" xfId="54" applyFont="1" applyFill="1" applyBorder="1" applyAlignment="1">
      <alignment horizontal="center" vertical="center"/>
      <protection/>
    </xf>
    <xf numFmtId="0" fontId="24" fillId="39" borderId="11" xfId="54" applyFont="1" applyFill="1" applyBorder="1" applyAlignment="1">
      <alignment horizontal="center" vertical="center"/>
      <protection/>
    </xf>
    <xf numFmtId="0" fontId="24" fillId="39" borderId="0" xfId="54" applyFont="1" applyFill="1" applyBorder="1" applyAlignment="1">
      <alignment horizontal="center" vertical="center"/>
      <protection/>
    </xf>
    <xf numFmtId="0" fontId="24" fillId="39" borderId="28" xfId="54" applyFont="1" applyFill="1" applyBorder="1" applyAlignment="1">
      <alignment horizontal="center" vertical="center"/>
      <protection/>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left" vertical="center" wrapText="1"/>
    </xf>
    <xf numFmtId="0" fontId="0" fillId="0" borderId="19" xfId="0" applyBorder="1" applyAlignment="1">
      <alignment horizontal="left" vertical="center"/>
    </xf>
    <xf numFmtId="0" fontId="0" fillId="0" borderId="23" xfId="0" applyBorder="1" applyAlignment="1">
      <alignment horizontal="left" vertical="center"/>
    </xf>
    <xf numFmtId="0" fontId="0" fillId="0" borderId="19" xfId="0" applyBorder="1" applyAlignment="1">
      <alignment horizontal="center" vertical="center"/>
    </xf>
    <xf numFmtId="0" fontId="74" fillId="0" borderId="26" xfId="0" applyFont="1" applyBorder="1" applyAlignment="1">
      <alignment horizontal="center" vertical="center" wrapText="1"/>
    </xf>
    <xf numFmtId="0" fontId="74" fillId="0" borderId="10" xfId="0" applyFont="1" applyBorder="1" applyAlignment="1">
      <alignment horizontal="center" vertical="center" wrapText="1"/>
    </xf>
    <xf numFmtId="0" fontId="63" fillId="0" borderId="10" xfId="0" applyFont="1" applyBorder="1" applyAlignment="1">
      <alignment horizontal="center" vertical="center" wrapText="1"/>
    </xf>
    <xf numFmtId="14" fontId="63" fillId="0" borderId="10" xfId="0" applyNumberFormat="1" applyFont="1" applyBorder="1" applyAlignment="1">
      <alignment horizontal="center" vertical="center" wrapText="1"/>
    </xf>
    <xf numFmtId="0" fontId="69" fillId="0" borderId="10" xfId="0" applyFont="1" applyBorder="1" applyAlignment="1">
      <alignment horizontal="justify" vertical="center" wrapText="1"/>
    </xf>
    <xf numFmtId="0" fontId="0" fillId="36" borderId="10" xfId="0" applyFill="1" applyBorder="1" applyAlignment="1">
      <alignment horizontal="center"/>
    </xf>
    <xf numFmtId="0" fontId="23" fillId="0" borderId="18" xfId="54" applyFont="1" applyBorder="1" applyAlignment="1">
      <alignment horizontal="center" vertical="center" wrapText="1"/>
      <protection/>
    </xf>
    <xf numFmtId="0" fontId="23" fillId="36" borderId="10" xfId="54" applyFont="1" applyFill="1" applyBorder="1" applyAlignment="1">
      <alignment horizontal="center" vertical="center" wrapText="1"/>
      <protection/>
    </xf>
    <xf numFmtId="0" fontId="24" fillId="39" borderId="20" xfId="54" applyFont="1" applyFill="1" applyBorder="1" applyAlignment="1">
      <alignment horizontal="center" vertical="center"/>
      <protection/>
    </xf>
    <xf numFmtId="0" fontId="24" fillId="39" borderId="21" xfId="54" applyFont="1" applyFill="1" applyBorder="1" applyAlignment="1">
      <alignment horizontal="center" vertical="center"/>
      <protection/>
    </xf>
    <xf numFmtId="0" fontId="24" fillId="39" borderId="29" xfId="54" applyFont="1" applyFill="1" applyBorder="1" applyAlignment="1">
      <alignment horizontal="center" vertical="center"/>
      <protection/>
    </xf>
    <xf numFmtId="0" fontId="23" fillId="0" borderId="12" xfId="54" applyFont="1" applyBorder="1" applyAlignment="1">
      <alignment horizontal="justify" vertical="center" wrapText="1"/>
      <protection/>
    </xf>
    <xf numFmtId="0" fontId="23" fillId="0" borderId="10" xfId="54" applyFont="1" applyBorder="1" applyAlignment="1">
      <alignment horizontal="justify"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0</xdr:row>
      <xdr:rowOff>85725</xdr:rowOff>
    </xdr:from>
    <xdr:to>
      <xdr:col>9</xdr:col>
      <xdr:colOff>1695450</xdr:colOff>
      <xdr:row>0</xdr:row>
      <xdr:rowOff>1285875</xdr:rowOff>
    </xdr:to>
    <xdr:pic>
      <xdr:nvPicPr>
        <xdr:cNvPr id="1" name="Picture 31"/>
        <xdr:cNvPicPr preferRelativeResize="1">
          <a:picLocks noChangeAspect="1"/>
        </xdr:cNvPicPr>
      </xdr:nvPicPr>
      <xdr:blipFill>
        <a:blip r:embed="rId1"/>
        <a:stretch>
          <a:fillRect/>
        </a:stretch>
      </xdr:blipFill>
      <xdr:spPr>
        <a:xfrm>
          <a:off x="16725900" y="85725"/>
          <a:ext cx="1343025" cy="1200150"/>
        </a:xfrm>
        <a:prstGeom prst="rect">
          <a:avLst/>
        </a:prstGeom>
        <a:noFill/>
        <a:ln w="9525" cmpd="sng">
          <a:noFill/>
        </a:ln>
      </xdr:spPr>
    </xdr:pic>
    <xdr:clientData/>
  </xdr:twoCellAnchor>
  <xdr:twoCellAnchor>
    <xdr:from>
      <xdr:col>0</xdr:col>
      <xdr:colOff>476250</xdr:colOff>
      <xdr:row>0</xdr:row>
      <xdr:rowOff>76200</xdr:rowOff>
    </xdr:from>
    <xdr:to>
      <xdr:col>0</xdr:col>
      <xdr:colOff>1733550</xdr:colOff>
      <xdr:row>0</xdr:row>
      <xdr:rowOff>1295400</xdr:rowOff>
    </xdr:to>
    <xdr:pic>
      <xdr:nvPicPr>
        <xdr:cNvPr id="2" name="Picture 1" descr="Escudo Bogotá_sds_color"/>
        <xdr:cNvPicPr preferRelativeResize="1">
          <a:picLocks noChangeAspect="1"/>
        </xdr:cNvPicPr>
      </xdr:nvPicPr>
      <xdr:blipFill>
        <a:blip r:embed="rId2"/>
        <a:stretch>
          <a:fillRect/>
        </a:stretch>
      </xdr:blipFill>
      <xdr:spPr>
        <a:xfrm>
          <a:off x="476250" y="76200"/>
          <a:ext cx="12573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xdr:row>
      <xdr:rowOff>257175</xdr:rowOff>
    </xdr:from>
    <xdr:to>
      <xdr:col>1</xdr:col>
      <xdr:colOff>1276350</xdr:colOff>
      <xdr:row>1</xdr:row>
      <xdr:rowOff>1514475</xdr:rowOff>
    </xdr:to>
    <xdr:pic>
      <xdr:nvPicPr>
        <xdr:cNvPr id="1" name="Picture 1" descr="Escudo Bogotá_sds_color"/>
        <xdr:cNvPicPr preferRelativeResize="1">
          <a:picLocks noChangeAspect="1"/>
        </xdr:cNvPicPr>
      </xdr:nvPicPr>
      <xdr:blipFill>
        <a:blip r:embed="rId1"/>
        <a:stretch>
          <a:fillRect/>
        </a:stretch>
      </xdr:blipFill>
      <xdr:spPr>
        <a:xfrm>
          <a:off x="676275" y="447675"/>
          <a:ext cx="1152525" cy="1257300"/>
        </a:xfrm>
        <a:prstGeom prst="rect">
          <a:avLst/>
        </a:prstGeom>
        <a:noFill/>
        <a:ln w="9525" cmpd="sng">
          <a:noFill/>
        </a:ln>
      </xdr:spPr>
    </xdr:pic>
    <xdr:clientData/>
  </xdr:twoCellAnchor>
  <xdr:twoCellAnchor editAs="oneCell">
    <xdr:from>
      <xdr:col>9</xdr:col>
      <xdr:colOff>247650</xdr:colOff>
      <xdr:row>1</xdr:row>
      <xdr:rowOff>285750</xdr:rowOff>
    </xdr:from>
    <xdr:to>
      <xdr:col>9</xdr:col>
      <xdr:colOff>1562100</xdr:colOff>
      <xdr:row>1</xdr:row>
      <xdr:rowOff>1524000</xdr:rowOff>
    </xdr:to>
    <xdr:pic>
      <xdr:nvPicPr>
        <xdr:cNvPr id="2" name="Picture 31"/>
        <xdr:cNvPicPr preferRelativeResize="1">
          <a:picLocks noChangeAspect="1"/>
        </xdr:cNvPicPr>
      </xdr:nvPicPr>
      <xdr:blipFill>
        <a:blip r:embed="rId2"/>
        <a:stretch>
          <a:fillRect/>
        </a:stretch>
      </xdr:blipFill>
      <xdr:spPr>
        <a:xfrm>
          <a:off x="15773400" y="476250"/>
          <a:ext cx="1314450" cy="1238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twoCellAnchor>
    <xdr:from>
      <xdr:col>1</xdr:col>
      <xdr:colOff>323850</xdr:colOff>
      <xdr:row>1</xdr:row>
      <xdr:rowOff>47625</xdr:rowOff>
    </xdr:from>
    <xdr:to>
      <xdr:col>2</xdr:col>
      <xdr:colOff>390525</xdr:colOff>
      <xdr:row>1</xdr:row>
      <xdr:rowOff>828675</xdr:rowOff>
    </xdr:to>
    <xdr:pic>
      <xdr:nvPicPr>
        <xdr:cNvPr id="3"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4"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twoCellAnchor>
    <xdr:from>
      <xdr:col>1</xdr:col>
      <xdr:colOff>323850</xdr:colOff>
      <xdr:row>1</xdr:row>
      <xdr:rowOff>47625</xdr:rowOff>
    </xdr:from>
    <xdr:to>
      <xdr:col>2</xdr:col>
      <xdr:colOff>390525</xdr:colOff>
      <xdr:row>1</xdr:row>
      <xdr:rowOff>828675</xdr:rowOff>
    </xdr:to>
    <xdr:pic>
      <xdr:nvPicPr>
        <xdr:cNvPr id="3"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4"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ORMULACI&#211;N%20POGD%20-%20I"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CIÓN POGD - 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BO8"/>
  <sheetViews>
    <sheetView tabSelected="1" view="pageBreakPreview" zoomScaleNormal="70" zoomScaleSheetLayoutView="100" zoomScalePageLayoutView="0" workbookViewId="0" topLeftCell="A1">
      <selection activeCell="A2" sqref="A2:H2"/>
    </sheetView>
  </sheetViews>
  <sheetFormatPr defaultColWidth="11.421875" defaultRowHeight="15"/>
  <cols>
    <col min="1" max="1" width="37.00390625" style="12" customWidth="1"/>
    <col min="2" max="2" width="32.7109375" style="12" bestFit="1" customWidth="1"/>
    <col min="3" max="3" width="27.8515625" style="12" customWidth="1"/>
    <col min="4" max="4" width="24.140625" style="12" customWidth="1"/>
    <col min="5" max="5" width="20.421875" style="12" bestFit="1" customWidth="1"/>
    <col min="6" max="6" width="25.7109375" style="12" bestFit="1" customWidth="1"/>
    <col min="7" max="7" width="26.421875" style="12" bestFit="1" customWidth="1"/>
    <col min="8" max="8" width="25.7109375" style="12" bestFit="1" customWidth="1"/>
    <col min="9" max="9" width="25.57421875" style="12" bestFit="1" customWidth="1"/>
    <col min="10" max="10" width="26.8515625" style="12" bestFit="1" customWidth="1"/>
    <col min="11" max="11" width="3.421875" style="12" bestFit="1" customWidth="1"/>
    <col min="12" max="64" width="11.421875" style="12" customWidth="1"/>
    <col min="65" max="66" width="0" style="12" hidden="1" customWidth="1"/>
    <col min="67" max="16384" width="11.421875" style="12" customWidth="1"/>
  </cols>
  <sheetData>
    <row r="1" spans="1:10" s="1" customFormat="1" ht="108.75" customHeight="1">
      <c r="A1" s="29"/>
      <c r="B1" s="87" t="s">
        <v>26</v>
      </c>
      <c r="C1" s="87"/>
      <c r="D1" s="87"/>
      <c r="E1" s="87"/>
      <c r="F1" s="87"/>
      <c r="G1" s="87"/>
      <c r="H1" s="87" t="s">
        <v>0</v>
      </c>
      <c r="I1" s="87"/>
      <c r="J1" s="30"/>
    </row>
    <row r="2" spans="1:67" s="3" customFormat="1" ht="27">
      <c r="A2" s="88" t="s">
        <v>181</v>
      </c>
      <c r="B2" s="88"/>
      <c r="C2" s="88"/>
      <c r="D2" s="88"/>
      <c r="E2" s="88"/>
      <c r="F2" s="88"/>
      <c r="G2" s="88"/>
      <c r="H2" s="88"/>
      <c r="I2" s="2" t="s">
        <v>1</v>
      </c>
      <c r="J2" s="2">
        <v>2020</v>
      </c>
      <c r="BM2" s="3" t="s">
        <v>2</v>
      </c>
      <c r="BN2" s="4" t="s">
        <v>3</v>
      </c>
      <c r="BO2" s="5"/>
    </row>
    <row r="3" spans="1:67" s="8" customFormat="1" ht="60.75">
      <c r="A3" s="6" t="s">
        <v>4</v>
      </c>
      <c r="B3" s="6" t="s">
        <v>5</v>
      </c>
      <c r="C3" s="7" t="s">
        <v>6</v>
      </c>
      <c r="D3" s="7" t="s">
        <v>7</v>
      </c>
      <c r="E3" s="7" t="s">
        <v>25</v>
      </c>
      <c r="F3" s="6" t="s">
        <v>8</v>
      </c>
      <c r="G3" s="6" t="s">
        <v>9</v>
      </c>
      <c r="H3" s="6" t="s">
        <v>10</v>
      </c>
      <c r="I3" s="6" t="s">
        <v>11</v>
      </c>
      <c r="J3" s="6" t="s">
        <v>12</v>
      </c>
      <c r="BM3" s="3" t="s">
        <v>13</v>
      </c>
      <c r="BN3" s="4" t="s">
        <v>14</v>
      </c>
      <c r="BO3" s="5"/>
    </row>
    <row r="4" spans="1:67" s="8" customFormat="1" ht="110.25">
      <c r="A4" s="89" t="s">
        <v>27</v>
      </c>
      <c r="B4" s="40" t="s">
        <v>28</v>
      </c>
      <c r="C4" s="24" t="s">
        <v>171</v>
      </c>
      <c r="D4" s="92" t="s">
        <v>29</v>
      </c>
      <c r="E4" s="35">
        <v>0.1</v>
      </c>
      <c r="F4" s="36">
        <f>'FORMULACIÓN PGDI - II.'!G10</f>
        <v>0.2</v>
      </c>
      <c r="G4" s="36">
        <f>'FORMULACIÓN PGDI - II.'!H10</f>
        <v>0.30000000000000004</v>
      </c>
      <c r="H4" s="36">
        <f>'FORMULACIÓN PGDI - II.'!I10</f>
        <v>0.30000000000000004</v>
      </c>
      <c r="I4" s="36">
        <f>'FORMULACIÓN PGDI - II.'!J10</f>
        <v>0.2</v>
      </c>
      <c r="J4" s="37">
        <f>+SUM(F4:I4)</f>
        <v>1</v>
      </c>
      <c r="BM4" s="3"/>
      <c r="BN4" s="4"/>
      <c r="BO4" s="5"/>
    </row>
    <row r="5" spans="1:66" s="11" customFormat="1" ht="94.5">
      <c r="A5" s="90"/>
      <c r="B5" s="33" t="s">
        <v>109</v>
      </c>
      <c r="C5" s="24" t="s">
        <v>177</v>
      </c>
      <c r="D5" s="93"/>
      <c r="E5" s="38">
        <v>0.15</v>
      </c>
      <c r="F5" s="36">
        <f>'FORMULACIÓN PGDI - II.'!G31</f>
        <v>0.23</v>
      </c>
      <c r="G5" s="36">
        <f>'FORMULACIÓN PGDI - II.'!H31</f>
        <v>0.18</v>
      </c>
      <c r="H5" s="36">
        <f>'FORMULACIÓN PGDI - II.'!I31</f>
        <v>0.41000000000000003</v>
      </c>
      <c r="I5" s="36">
        <f>'FORMULACIÓN PGDI - II.'!J31</f>
        <v>0.18</v>
      </c>
      <c r="J5" s="37">
        <f>+SUM(F5:I5)</f>
        <v>1</v>
      </c>
      <c r="K5" s="10"/>
      <c r="BM5" s="3"/>
      <c r="BN5" s="4"/>
    </row>
    <row r="6" spans="1:66" s="11" customFormat="1" ht="78.75">
      <c r="A6" s="90"/>
      <c r="B6" s="33" t="s">
        <v>110</v>
      </c>
      <c r="C6" s="24" t="s">
        <v>178</v>
      </c>
      <c r="D6" s="93"/>
      <c r="E6" s="38">
        <v>0.6</v>
      </c>
      <c r="F6" s="36">
        <f>'FORMULACIÓN PGDI - II.'!G42</f>
        <v>0.32499999999999996</v>
      </c>
      <c r="G6" s="36">
        <f>'FORMULACIÓN PGDI - II.'!H42</f>
        <v>0.22499999999999998</v>
      </c>
      <c r="H6" s="36">
        <f>'FORMULACIÓN PGDI - II.'!I42</f>
        <v>0.22499999999999998</v>
      </c>
      <c r="I6" s="36">
        <f>'FORMULACIÓN PGDI - II.'!J42</f>
        <v>0.22499999999999998</v>
      </c>
      <c r="J6" s="37">
        <f>+SUM(F6:I6)</f>
        <v>0.9999999999999999</v>
      </c>
      <c r="K6" s="10"/>
      <c r="BM6" s="3"/>
      <c r="BN6" s="4"/>
    </row>
    <row r="7" spans="1:66" s="11" customFormat="1" ht="110.25">
      <c r="A7" s="91"/>
      <c r="B7" s="33" t="s">
        <v>111</v>
      </c>
      <c r="C7" s="24" t="s">
        <v>179</v>
      </c>
      <c r="D7" s="94"/>
      <c r="E7" s="38">
        <v>0.15</v>
      </c>
      <c r="F7" s="36">
        <f>'FORMULACIÓN PGDI - II.'!G48</f>
        <v>0.4</v>
      </c>
      <c r="G7" s="36">
        <f>'FORMULACIÓN PGDI - II.'!H48</f>
        <v>0.2</v>
      </c>
      <c r="H7" s="36">
        <f>'FORMULACIÓN PGDI - II.'!I48</f>
        <v>0.2</v>
      </c>
      <c r="I7" s="36">
        <f>'FORMULACIÓN PGDI - II.'!J48</f>
        <v>0.2</v>
      </c>
      <c r="J7" s="37">
        <f>+SUM(F7:I7)</f>
        <v>1</v>
      </c>
      <c r="K7" s="10"/>
      <c r="BM7" s="3"/>
      <c r="BN7" s="4"/>
    </row>
    <row r="8" spans="1:66" s="11" customFormat="1" ht="25.5">
      <c r="A8" s="83"/>
      <c r="B8" s="83"/>
      <c r="C8" s="83"/>
      <c r="D8" s="84"/>
      <c r="E8" s="39">
        <f>SUM(E4:E7)</f>
        <v>1</v>
      </c>
      <c r="F8" s="85"/>
      <c r="G8" s="86"/>
      <c r="H8" s="86"/>
      <c r="I8" s="86"/>
      <c r="J8" s="86"/>
      <c r="K8" s="10"/>
      <c r="BM8" s="3"/>
      <c r="BN8" s="31"/>
    </row>
  </sheetData>
  <sheetProtection/>
  <mergeCells count="7">
    <mergeCell ref="A8:D8"/>
    <mergeCell ref="F8:J8"/>
    <mergeCell ref="B1:G1"/>
    <mergeCell ref="H1:I1"/>
    <mergeCell ref="A2:H2"/>
    <mergeCell ref="A4:A7"/>
    <mergeCell ref="D4:D7"/>
  </mergeCells>
  <hyperlinks>
    <hyperlink ref="C4" location="'META 1'!A1" display="'META 1'!A1"/>
    <hyperlink ref="C5" location="'META 2'!A1" display="'META 2'!A1"/>
    <hyperlink ref="C6" location="'META 3'!A1" display="'META 3'!A1"/>
    <hyperlink ref="C7" location="'META 4'!A1" display="'META 4'!A1"/>
  </hyperlinks>
  <printOptions/>
  <pageMargins left="0.7086614173228347" right="0.7086614173228347" top="0.7480314960629921" bottom="0.7480314960629921" header="0.31496062992125984" footer="0.31496062992125984"/>
  <pageSetup orientation="landscape" scale="45" r:id="rId2"/>
  <drawing r:id="rId1"/>
</worksheet>
</file>

<file path=xl/worksheets/sheet2.xml><?xml version="1.0" encoding="utf-8"?>
<worksheet xmlns="http://schemas.openxmlformats.org/spreadsheetml/2006/main" xmlns:r="http://schemas.openxmlformats.org/officeDocument/2006/relationships">
  <dimension ref="B2:J49"/>
  <sheetViews>
    <sheetView view="pageBreakPreview" zoomScale="85" zoomScaleNormal="85" zoomScaleSheetLayoutView="85" zoomScalePageLayoutView="0" workbookViewId="0" topLeftCell="A22">
      <selection activeCell="B32" sqref="B32:B41"/>
    </sheetView>
  </sheetViews>
  <sheetFormatPr defaultColWidth="11.421875" defaultRowHeight="15"/>
  <cols>
    <col min="1" max="1" width="8.28125" style="0" customWidth="1"/>
    <col min="2" max="2" width="22.421875" style="0" customWidth="1"/>
    <col min="3" max="3" width="44.421875" style="0" customWidth="1"/>
    <col min="4" max="4" width="18.00390625" style="0" bestFit="1" customWidth="1"/>
    <col min="5" max="5" width="42.421875" style="0" customWidth="1"/>
    <col min="6" max="6" width="28.8515625" style="0" customWidth="1"/>
    <col min="7" max="7" width="22.00390625" style="0" customWidth="1"/>
    <col min="8" max="8" width="17.140625" style="0" customWidth="1"/>
    <col min="9" max="10" width="29.28125" style="0" customWidth="1"/>
    <col min="252" max="252" width="22.421875" style="0" customWidth="1"/>
    <col min="253" max="16384" width="29.28125" style="0" customWidth="1"/>
  </cols>
  <sheetData>
    <row r="2" spans="2:10" ht="151.5" customHeight="1">
      <c r="B2" s="13"/>
      <c r="C2" s="87" t="s">
        <v>26</v>
      </c>
      <c r="D2" s="87"/>
      <c r="E2" s="87"/>
      <c r="F2" s="87"/>
      <c r="G2" s="87"/>
      <c r="H2" s="87"/>
      <c r="I2" s="14" t="s">
        <v>15</v>
      </c>
      <c r="J2" s="14"/>
    </row>
    <row r="3" spans="2:10" ht="22.5" customHeight="1">
      <c r="B3" s="97"/>
      <c r="C3" s="98"/>
      <c r="D3" s="98"/>
      <c r="E3" s="98"/>
      <c r="F3" s="98"/>
      <c r="G3" s="98"/>
      <c r="H3" s="98"/>
      <c r="I3" s="98"/>
      <c r="J3" s="98"/>
    </row>
    <row r="4" spans="2:10" ht="21" customHeight="1">
      <c r="B4" s="15"/>
      <c r="C4" s="16"/>
      <c r="D4" s="16"/>
      <c r="E4" s="16"/>
      <c r="F4" s="16"/>
      <c r="G4" s="16"/>
      <c r="H4" s="16"/>
      <c r="I4" s="16"/>
      <c r="J4" s="16"/>
    </row>
    <row r="5" spans="2:10" ht="75.75" customHeight="1">
      <c r="B5" s="17" t="s">
        <v>16</v>
      </c>
      <c r="C5" s="18" t="s">
        <v>17</v>
      </c>
      <c r="D5" s="19" t="s">
        <v>18</v>
      </c>
      <c r="E5" s="18" t="s">
        <v>19</v>
      </c>
      <c r="F5" s="9" t="s">
        <v>20</v>
      </c>
      <c r="G5" s="19" t="s">
        <v>8</v>
      </c>
      <c r="H5" s="19" t="s">
        <v>9</v>
      </c>
      <c r="I5" s="19" t="s">
        <v>21</v>
      </c>
      <c r="J5" s="19" t="s">
        <v>22</v>
      </c>
    </row>
    <row r="6" spans="2:10" ht="81" customHeight="1">
      <c r="B6" s="99" t="e">
        <f>+'[1]FORMULACIÓN POGD - I'!B4</f>
        <v>#REF!</v>
      </c>
      <c r="C6" s="92" t="s">
        <v>112</v>
      </c>
      <c r="D6" s="101">
        <v>1</v>
      </c>
      <c r="E6" s="68" t="s">
        <v>113</v>
      </c>
      <c r="F6" s="72" t="s">
        <v>116</v>
      </c>
      <c r="G6" s="25">
        <v>0.05</v>
      </c>
      <c r="H6" s="25">
        <v>0.05</v>
      </c>
      <c r="I6" s="25">
        <v>0.05</v>
      </c>
      <c r="J6" s="25">
        <v>0.05</v>
      </c>
    </row>
    <row r="7" spans="2:10" ht="99.75" customHeight="1">
      <c r="B7" s="100"/>
      <c r="C7" s="93"/>
      <c r="D7" s="102"/>
      <c r="E7" s="68" t="s">
        <v>114</v>
      </c>
      <c r="F7" s="72" t="s">
        <v>117</v>
      </c>
      <c r="G7" s="25">
        <v>0.05</v>
      </c>
      <c r="H7" s="25">
        <v>0.15</v>
      </c>
      <c r="I7" s="25">
        <v>0.15</v>
      </c>
      <c r="J7" s="25">
        <v>0.05</v>
      </c>
    </row>
    <row r="8" spans="2:10" ht="117.75" customHeight="1">
      <c r="B8" s="100"/>
      <c r="C8" s="94"/>
      <c r="D8" s="103"/>
      <c r="E8" s="68" t="s">
        <v>115</v>
      </c>
      <c r="F8" s="72" t="s">
        <v>124</v>
      </c>
      <c r="G8" s="26">
        <v>0.1</v>
      </c>
      <c r="H8" s="26">
        <v>0.1</v>
      </c>
      <c r="I8" s="26">
        <v>0.1</v>
      </c>
      <c r="J8" s="26">
        <v>0.1</v>
      </c>
    </row>
    <row r="9" spans="2:10" ht="15.75">
      <c r="B9" s="100"/>
      <c r="C9" s="20" t="s">
        <v>23</v>
      </c>
      <c r="D9" s="69">
        <f>+D6</f>
        <v>1</v>
      </c>
      <c r="E9" s="20"/>
      <c r="F9" s="20"/>
      <c r="G9" s="27">
        <f>+SUM(G6:G8)</f>
        <v>0.2</v>
      </c>
      <c r="H9" s="27">
        <f>+SUM(H6:H8)</f>
        <v>0.30000000000000004</v>
      </c>
      <c r="I9" s="27">
        <f>+SUM(I6:I8)</f>
        <v>0.30000000000000004</v>
      </c>
      <c r="J9" s="27">
        <f>+SUM(J6:J8)</f>
        <v>0.2</v>
      </c>
    </row>
    <row r="10" spans="2:10" ht="15.75">
      <c r="B10" s="23"/>
      <c r="C10" s="22" t="s">
        <v>24</v>
      </c>
      <c r="D10" s="70">
        <f>+D9</f>
        <v>1</v>
      </c>
      <c r="E10" s="23"/>
      <c r="F10" s="23"/>
      <c r="G10" s="28">
        <f>G9</f>
        <v>0.2</v>
      </c>
      <c r="H10" s="28">
        <f>H9</f>
        <v>0.30000000000000004</v>
      </c>
      <c r="I10" s="28">
        <f>I9</f>
        <v>0.30000000000000004</v>
      </c>
      <c r="J10" s="28">
        <f>J9</f>
        <v>0.2</v>
      </c>
    </row>
    <row r="11" spans="2:10" ht="40.5" customHeight="1">
      <c r="B11" s="104" t="e">
        <f>+'[1]FORMULACIÓN POGD - I'!B5</f>
        <v>#REF!</v>
      </c>
      <c r="C11" s="33" t="s">
        <v>128</v>
      </c>
      <c r="D11" s="34">
        <v>0.12</v>
      </c>
      <c r="E11" s="68" t="s">
        <v>129</v>
      </c>
      <c r="F11" s="72" t="s">
        <v>130</v>
      </c>
      <c r="G11" s="75">
        <v>0.03</v>
      </c>
      <c r="H11" s="75">
        <v>0.03</v>
      </c>
      <c r="I11" s="75">
        <v>0.03</v>
      </c>
      <c r="J11" s="75">
        <v>0.03</v>
      </c>
    </row>
    <row r="12" spans="2:10" ht="15.75">
      <c r="B12" s="105"/>
      <c r="C12" s="20" t="s">
        <v>23</v>
      </c>
      <c r="D12" s="69">
        <f>+D11</f>
        <v>0.12</v>
      </c>
      <c r="E12" s="21"/>
      <c r="F12" s="21"/>
      <c r="G12" s="76">
        <f>+SUM(G11:G11)</f>
        <v>0.03</v>
      </c>
      <c r="H12" s="76">
        <f>+SUM(H11:H11)</f>
        <v>0.03</v>
      </c>
      <c r="I12" s="76">
        <f>+SUM(I11:I11)</f>
        <v>0.03</v>
      </c>
      <c r="J12" s="76">
        <f>+SUM(J11:J11)</f>
        <v>0.03</v>
      </c>
    </row>
    <row r="13" spans="2:10" ht="31.5">
      <c r="B13" s="105"/>
      <c r="C13" s="71" t="s">
        <v>131</v>
      </c>
      <c r="D13" s="34">
        <v>0.2</v>
      </c>
      <c r="E13" s="32" t="s">
        <v>132</v>
      </c>
      <c r="F13" s="72" t="s">
        <v>133</v>
      </c>
      <c r="G13" s="75">
        <v>0.05</v>
      </c>
      <c r="H13" s="75">
        <v>0.05</v>
      </c>
      <c r="I13" s="75">
        <v>0.05</v>
      </c>
      <c r="J13" s="75">
        <v>0.05</v>
      </c>
    </row>
    <row r="14" spans="2:10" ht="15.75">
      <c r="B14" s="105"/>
      <c r="C14" s="20" t="s">
        <v>23</v>
      </c>
      <c r="D14" s="69">
        <f>+D13</f>
        <v>0.2</v>
      </c>
      <c r="E14" s="21"/>
      <c r="F14" s="21"/>
      <c r="G14" s="76">
        <f>+SUM(G13:G13)</f>
        <v>0.05</v>
      </c>
      <c r="H14" s="76">
        <f>+SUM(H13:H13)</f>
        <v>0.05</v>
      </c>
      <c r="I14" s="76">
        <f>+SUM(I13:I13)</f>
        <v>0.05</v>
      </c>
      <c r="J14" s="76">
        <f>+SUM(J13:J13)</f>
        <v>0.05</v>
      </c>
    </row>
    <row r="15" spans="2:10" ht="35.25" customHeight="1">
      <c r="B15" s="105"/>
      <c r="C15" s="107" t="s">
        <v>135</v>
      </c>
      <c r="D15" s="101">
        <v>0.3</v>
      </c>
      <c r="E15" s="73" t="s">
        <v>208</v>
      </c>
      <c r="F15" s="74" t="s">
        <v>212</v>
      </c>
      <c r="G15" s="75">
        <v>0.05</v>
      </c>
      <c r="H15" s="75"/>
      <c r="I15" s="75"/>
      <c r="J15" s="75"/>
    </row>
    <row r="16" spans="2:10" ht="24.75" customHeight="1">
      <c r="B16" s="105"/>
      <c r="C16" s="107"/>
      <c r="D16" s="102"/>
      <c r="E16" s="32" t="s">
        <v>209</v>
      </c>
      <c r="F16" s="72" t="s">
        <v>210</v>
      </c>
      <c r="G16" s="75">
        <v>0.05</v>
      </c>
      <c r="H16" s="75">
        <v>0.05</v>
      </c>
      <c r="I16" s="75">
        <v>0.05</v>
      </c>
      <c r="J16" s="75">
        <v>0.05</v>
      </c>
    </row>
    <row r="17" spans="2:10" ht="27" customHeight="1">
      <c r="B17" s="105"/>
      <c r="C17" s="107"/>
      <c r="D17" s="103"/>
      <c r="E17" s="73" t="s">
        <v>211</v>
      </c>
      <c r="F17" s="74" t="s">
        <v>134</v>
      </c>
      <c r="G17" s="75">
        <v>0.025</v>
      </c>
      <c r="H17" s="75"/>
      <c r="I17" s="75">
        <v>0.025</v>
      </c>
      <c r="J17" s="75"/>
    </row>
    <row r="18" spans="2:10" ht="15.75">
      <c r="B18" s="105"/>
      <c r="C18" s="20" t="s">
        <v>23</v>
      </c>
      <c r="D18" s="69">
        <f>+D15</f>
        <v>0.3</v>
      </c>
      <c r="E18" s="20"/>
      <c r="F18" s="20"/>
      <c r="G18" s="76">
        <f>+SUM(G15:G17)</f>
        <v>0.125</v>
      </c>
      <c r="H18" s="76">
        <f>+SUM(H15:H17)</f>
        <v>0.05</v>
      </c>
      <c r="I18" s="76">
        <f>+SUM(I15:I17)</f>
        <v>0.07500000000000001</v>
      </c>
      <c r="J18" s="76">
        <f>+SUM(J15:J17)</f>
        <v>0.05</v>
      </c>
    </row>
    <row r="19" spans="2:10" ht="30" customHeight="1">
      <c r="B19" s="105"/>
      <c r="C19" s="95" t="s">
        <v>148</v>
      </c>
      <c r="D19" s="101">
        <v>0.13</v>
      </c>
      <c r="E19" s="73" t="s">
        <v>149</v>
      </c>
      <c r="F19" s="74" t="s">
        <v>150</v>
      </c>
      <c r="G19" s="75"/>
      <c r="H19" s="75"/>
      <c r="I19" s="75">
        <v>0.05</v>
      </c>
      <c r="J19" s="75"/>
    </row>
    <row r="20" spans="2:10" ht="30">
      <c r="B20" s="105"/>
      <c r="C20" s="96"/>
      <c r="D20" s="102"/>
      <c r="E20" s="73" t="s">
        <v>151</v>
      </c>
      <c r="F20" s="74" t="s">
        <v>152</v>
      </c>
      <c r="G20" s="75"/>
      <c r="H20" s="75"/>
      <c r="I20" s="75">
        <v>0.05</v>
      </c>
      <c r="J20" s="75"/>
    </row>
    <row r="21" spans="2:10" ht="30">
      <c r="B21" s="105"/>
      <c r="C21" s="96"/>
      <c r="D21" s="103"/>
      <c r="E21" s="73" t="s">
        <v>153</v>
      </c>
      <c r="F21" s="74" t="s">
        <v>154</v>
      </c>
      <c r="G21" s="75"/>
      <c r="H21" s="75"/>
      <c r="I21" s="75">
        <v>0.03</v>
      </c>
      <c r="J21" s="75"/>
    </row>
    <row r="22" spans="2:10" ht="15.75">
      <c r="B22" s="105"/>
      <c r="C22" s="20" t="s">
        <v>23</v>
      </c>
      <c r="D22" s="69">
        <f>+D19</f>
        <v>0.13</v>
      </c>
      <c r="E22" s="20"/>
      <c r="F22" s="20"/>
      <c r="G22" s="76">
        <f>+SUM(G19:G21)</f>
        <v>0</v>
      </c>
      <c r="H22" s="76">
        <f>+SUM(H19:H21)</f>
        <v>0</v>
      </c>
      <c r="I22" s="76">
        <f>+SUM(I19:I21)</f>
        <v>0.13</v>
      </c>
      <c r="J22" s="76">
        <f>+SUM(J19:J21)</f>
        <v>0</v>
      </c>
    </row>
    <row r="23" spans="2:10" ht="45">
      <c r="B23" s="105"/>
      <c r="C23" s="71" t="s">
        <v>136</v>
      </c>
      <c r="D23" s="34">
        <v>0.05</v>
      </c>
      <c r="E23" s="73" t="s">
        <v>137</v>
      </c>
      <c r="F23" s="74" t="s">
        <v>138</v>
      </c>
      <c r="G23" s="75"/>
      <c r="H23" s="75"/>
      <c r="I23" s="75">
        <v>0.05</v>
      </c>
      <c r="J23" s="75"/>
    </row>
    <row r="24" spans="2:10" ht="15.75">
      <c r="B24" s="105"/>
      <c r="C24" s="20" t="s">
        <v>23</v>
      </c>
      <c r="D24" s="69">
        <f>+D23</f>
        <v>0.05</v>
      </c>
      <c r="E24" s="20"/>
      <c r="F24" s="20"/>
      <c r="G24" s="76">
        <f>+SUM(G23:G23)</f>
        <v>0</v>
      </c>
      <c r="H24" s="76">
        <f>+SUM(H23:H23)</f>
        <v>0</v>
      </c>
      <c r="I24" s="76">
        <f>+SUM(I23:I23)</f>
        <v>0.05</v>
      </c>
      <c r="J24" s="76">
        <f>+SUM(J23:J23)</f>
        <v>0</v>
      </c>
    </row>
    <row r="25" spans="2:10" ht="30">
      <c r="B25" s="105"/>
      <c r="C25" s="92" t="s">
        <v>143</v>
      </c>
      <c r="D25" s="101">
        <v>0.05</v>
      </c>
      <c r="E25" s="73" t="s">
        <v>139</v>
      </c>
      <c r="F25" s="72" t="s">
        <v>140</v>
      </c>
      <c r="G25" s="75"/>
      <c r="H25" s="80">
        <v>0.01</v>
      </c>
      <c r="I25" s="75"/>
      <c r="J25" s="80">
        <v>0.01</v>
      </c>
    </row>
    <row r="26" spans="2:10" ht="49.5" customHeight="1">
      <c r="B26" s="105"/>
      <c r="C26" s="93"/>
      <c r="D26" s="103"/>
      <c r="E26" s="73" t="s">
        <v>141</v>
      </c>
      <c r="F26" s="74" t="s">
        <v>142</v>
      </c>
      <c r="G26" s="75"/>
      <c r="H26" s="80">
        <v>0.015</v>
      </c>
      <c r="I26" s="75"/>
      <c r="J26" s="80">
        <v>0.015</v>
      </c>
    </row>
    <row r="27" spans="2:10" ht="15.75">
      <c r="B27" s="105"/>
      <c r="C27" s="20" t="s">
        <v>23</v>
      </c>
      <c r="D27" s="69">
        <f>+D25</f>
        <v>0.05</v>
      </c>
      <c r="E27" s="20"/>
      <c r="F27" s="20"/>
      <c r="G27" s="76">
        <f>+SUM(G25:G26)</f>
        <v>0</v>
      </c>
      <c r="H27" s="76">
        <f>+SUM(H25:H26)</f>
        <v>0.025</v>
      </c>
      <c r="I27" s="76">
        <f>+SUM(I25:I26)</f>
        <v>0</v>
      </c>
      <c r="J27" s="76">
        <f>+SUM(J25:J26)</f>
        <v>0.025</v>
      </c>
    </row>
    <row r="28" spans="2:10" ht="48" customHeight="1">
      <c r="B28" s="105"/>
      <c r="C28" s="92" t="s">
        <v>147</v>
      </c>
      <c r="D28" s="101">
        <v>0.15</v>
      </c>
      <c r="E28" s="32" t="s">
        <v>144</v>
      </c>
      <c r="F28" s="72" t="s">
        <v>145</v>
      </c>
      <c r="G28" s="75">
        <v>0.025</v>
      </c>
      <c r="H28" s="75">
        <v>0.025</v>
      </c>
      <c r="I28" s="75">
        <v>0.025</v>
      </c>
      <c r="J28" s="75">
        <v>0.025</v>
      </c>
    </row>
    <row r="29" spans="2:10" ht="72.75" customHeight="1">
      <c r="B29" s="105"/>
      <c r="C29" s="94"/>
      <c r="D29" s="103"/>
      <c r="E29" s="32" t="s">
        <v>146</v>
      </c>
      <c r="F29" s="72" t="s">
        <v>180</v>
      </c>
      <c r="G29" s="75"/>
      <c r="H29" s="75"/>
      <c r="I29" s="75">
        <v>0.05</v>
      </c>
      <c r="J29" s="75"/>
    </row>
    <row r="30" spans="2:10" ht="15.75">
      <c r="B30" s="106"/>
      <c r="C30" s="20" t="s">
        <v>23</v>
      </c>
      <c r="D30" s="69">
        <f>+D28</f>
        <v>0.15</v>
      </c>
      <c r="E30" s="20"/>
      <c r="F30" s="20"/>
      <c r="G30" s="76">
        <f>+SUM(G28:G29)</f>
        <v>0.025</v>
      </c>
      <c r="H30" s="76">
        <f>+SUM(H28:H29)</f>
        <v>0.025</v>
      </c>
      <c r="I30" s="76">
        <f>+SUM(I28:I29)</f>
        <v>0.07500000000000001</v>
      </c>
      <c r="J30" s="76">
        <f>+SUM(J28:J29)</f>
        <v>0.025</v>
      </c>
    </row>
    <row r="31" spans="2:10" ht="15.75">
      <c r="B31" s="22"/>
      <c r="C31" s="22" t="s">
        <v>24</v>
      </c>
      <c r="D31" s="70">
        <f>+D12+D14+D18+D22+D24+D27+D30</f>
        <v>1</v>
      </c>
      <c r="E31" s="23"/>
      <c r="F31" s="23"/>
      <c r="G31" s="81">
        <f>+G18+G12+G14+G22+G24+G27+G30</f>
        <v>0.23</v>
      </c>
      <c r="H31" s="81">
        <f>+H18+H12+H14+H22+H24+H27+H30</f>
        <v>0.18</v>
      </c>
      <c r="I31" s="81">
        <f>+I18+I12+I14+I22+I24+I27+I30</f>
        <v>0.41000000000000003</v>
      </c>
      <c r="J31" s="81">
        <f>+J18+J12+J14+J22+J24+J27+J30</f>
        <v>0.18</v>
      </c>
    </row>
    <row r="32" spans="2:10" ht="101.25">
      <c r="B32" s="108" t="e">
        <f>+'[1]FORMULACIÓN POGD - I'!B6</f>
        <v>#REF!</v>
      </c>
      <c r="C32" s="107" t="s">
        <v>183</v>
      </c>
      <c r="D32" s="101">
        <v>0.7</v>
      </c>
      <c r="E32" s="68" t="s">
        <v>182</v>
      </c>
      <c r="F32" s="72" t="s">
        <v>122</v>
      </c>
      <c r="G32" s="25">
        <v>0.05</v>
      </c>
      <c r="H32" s="25">
        <v>0.05</v>
      </c>
      <c r="I32" s="25">
        <v>0.05</v>
      </c>
      <c r="J32" s="25">
        <v>0.05</v>
      </c>
    </row>
    <row r="33" spans="2:10" ht="78.75">
      <c r="B33" s="109"/>
      <c r="C33" s="107"/>
      <c r="D33" s="102"/>
      <c r="E33" s="68" t="s">
        <v>118</v>
      </c>
      <c r="F33" s="72" t="s">
        <v>123</v>
      </c>
      <c r="G33" s="25">
        <v>0.05</v>
      </c>
      <c r="H33" s="25">
        <v>0.05</v>
      </c>
      <c r="I33" s="25">
        <v>0.05</v>
      </c>
      <c r="J33" s="25">
        <v>0.05</v>
      </c>
    </row>
    <row r="34" spans="2:10" ht="75">
      <c r="B34" s="109"/>
      <c r="C34" s="107"/>
      <c r="D34" s="102"/>
      <c r="E34" s="68" t="s">
        <v>119</v>
      </c>
      <c r="F34" s="72" t="s">
        <v>125</v>
      </c>
      <c r="G34" s="75">
        <v>0.025</v>
      </c>
      <c r="H34" s="75">
        <v>0.025</v>
      </c>
      <c r="I34" s="75">
        <v>0.025</v>
      </c>
      <c r="J34" s="75">
        <v>0.025</v>
      </c>
    </row>
    <row r="35" spans="2:10" ht="60">
      <c r="B35" s="109"/>
      <c r="C35" s="107"/>
      <c r="D35" s="102"/>
      <c r="E35" s="68" t="s">
        <v>120</v>
      </c>
      <c r="F35" s="72" t="s">
        <v>126</v>
      </c>
      <c r="G35" s="75">
        <v>0.025</v>
      </c>
      <c r="H35" s="75">
        <v>0.025</v>
      </c>
      <c r="I35" s="75">
        <v>0.025</v>
      </c>
      <c r="J35" s="75">
        <v>0.025</v>
      </c>
    </row>
    <row r="36" spans="2:10" ht="90">
      <c r="B36" s="109"/>
      <c r="C36" s="107"/>
      <c r="D36" s="102"/>
      <c r="E36" s="68" t="s">
        <v>121</v>
      </c>
      <c r="F36" s="72" t="s">
        <v>127</v>
      </c>
      <c r="G36" s="75">
        <v>0.025</v>
      </c>
      <c r="H36" s="75">
        <v>0.025</v>
      </c>
      <c r="I36" s="75">
        <v>0.025</v>
      </c>
      <c r="J36" s="75">
        <v>0.025</v>
      </c>
    </row>
    <row r="37" spans="2:10" ht="15.75">
      <c r="B37" s="109"/>
      <c r="C37" s="20" t="s">
        <v>23</v>
      </c>
      <c r="D37" s="69">
        <f>+D32</f>
        <v>0.7</v>
      </c>
      <c r="E37" s="21"/>
      <c r="F37" s="21"/>
      <c r="G37" s="76">
        <f>+SUM(G32:G36)</f>
        <v>0.175</v>
      </c>
      <c r="H37" s="76">
        <f>+SUM(H32:H36)</f>
        <v>0.175</v>
      </c>
      <c r="I37" s="76">
        <f>+SUM(I32:I36)</f>
        <v>0.175</v>
      </c>
      <c r="J37" s="76">
        <f>+SUM(J32:J36)</f>
        <v>0.175</v>
      </c>
    </row>
    <row r="38" spans="2:10" ht="45">
      <c r="B38" s="109"/>
      <c r="C38" s="107" t="s">
        <v>184</v>
      </c>
      <c r="D38" s="101">
        <v>0.3</v>
      </c>
      <c r="E38" s="82" t="s">
        <v>185</v>
      </c>
      <c r="F38" s="72" t="s">
        <v>188</v>
      </c>
      <c r="G38" s="75">
        <v>0.1</v>
      </c>
      <c r="H38" s="75"/>
      <c r="I38" s="75"/>
      <c r="J38" s="75"/>
    </row>
    <row r="39" spans="2:10" ht="83.25" customHeight="1">
      <c r="B39" s="109"/>
      <c r="C39" s="107"/>
      <c r="D39" s="102"/>
      <c r="E39" s="82" t="s">
        <v>186</v>
      </c>
      <c r="F39" s="72" t="s">
        <v>189</v>
      </c>
      <c r="G39" s="75">
        <v>0.025</v>
      </c>
      <c r="H39" s="75">
        <v>0.025</v>
      </c>
      <c r="I39" s="75">
        <v>0.025</v>
      </c>
      <c r="J39" s="75">
        <v>0.025</v>
      </c>
    </row>
    <row r="40" spans="2:10" ht="30">
      <c r="B40" s="109"/>
      <c r="C40" s="107"/>
      <c r="D40" s="103"/>
      <c r="E40" s="82" t="s">
        <v>187</v>
      </c>
      <c r="F40" s="72" t="s">
        <v>190</v>
      </c>
      <c r="G40" s="75">
        <v>0.025</v>
      </c>
      <c r="H40" s="75">
        <v>0.025</v>
      </c>
      <c r="I40" s="75">
        <v>0.025</v>
      </c>
      <c r="J40" s="75">
        <v>0.025</v>
      </c>
    </row>
    <row r="41" spans="2:10" ht="15.75">
      <c r="B41" s="110"/>
      <c r="C41" s="20" t="s">
        <v>23</v>
      </c>
      <c r="D41" s="69">
        <f>+D38</f>
        <v>0.3</v>
      </c>
      <c r="E41" s="20"/>
      <c r="F41" s="20"/>
      <c r="G41" s="76">
        <f>+SUM(G38:G40)</f>
        <v>0.15</v>
      </c>
      <c r="H41" s="76">
        <f>+SUM(H38:H40)</f>
        <v>0.05</v>
      </c>
      <c r="I41" s="76">
        <f>+SUM(I38:I40)</f>
        <v>0.05</v>
      </c>
      <c r="J41" s="76">
        <f>+SUM(J38:J40)</f>
        <v>0.05</v>
      </c>
    </row>
    <row r="42" spans="2:10" ht="15.75">
      <c r="B42" s="22"/>
      <c r="C42" s="22" t="s">
        <v>24</v>
      </c>
      <c r="D42" s="70">
        <f>+D37+D41</f>
        <v>1</v>
      </c>
      <c r="E42" s="23"/>
      <c r="F42" s="23"/>
      <c r="G42" s="28">
        <f>+G41+G37</f>
        <v>0.32499999999999996</v>
      </c>
      <c r="H42" s="81">
        <f>+H41+H37</f>
        <v>0.22499999999999998</v>
      </c>
      <c r="I42" s="28">
        <f>+I41+I37</f>
        <v>0.22499999999999998</v>
      </c>
      <c r="J42" s="81">
        <f>+J41+J37</f>
        <v>0.22499999999999998</v>
      </c>
    </row>
    <row r="43" spans="2:10" ht="45.75" customHeight="1">
      <c r="B43" s="107" t="str">
        <f>+'FORMULACIÓN PGDI - I'!B7</f>
        <v>M4:
Realizar las acciones para el desarrollo de los componentes deTransparencia, acceso a la información y lucha contra la corrupción.</v>
      </c>
      <c r="C43" s="92" t="s">
        <v>159</v>
      </c>
      <c r="D43" s="101">
        <v>0.6</v>
      </c>
      <c r="E43" s="73" t="s">
        <v>155</v>
      </c>
      <c r="F43" s="74" t="s">
        <v>156</v>
      </c>
      <c r="G43" s="25">
        <v>0.2</v>
      </c>
      <c r="H43" s="25"/>
      <c r="I43" s="25"/>
      <c r="J43" s="25"/>
    </row>
    <row r="44" spans="2:10" ht="43.5" customHeight="1">
      <c r="B44" s="107"/>
      <c r="C44" s="94"/>
      <c r="D44" s="102"/>
      <c r="E44" s="77" t="s">
        <v>157</v>
      </c>
      <c r="F44" s="72" t="s">
        <v>158</v>
      </c>
      <c r="G44" s="25">
        <v>0.1</v>
      </c>
      <c r="H44" s="25">
        <v>0.1</v>
      </c>
      <c r="I44" s="25">
        <v>0.1</v>
      </c>
      <c r="J44" s="25">
        <v>0.1</v>
      </c>
    </row>
    <row r="45" spans="2:10" ht="15.75">
      <c r="B45" s="107"/>
      <c r="C45" s="20" t="s">
        <v>23</v>
      </c>
      <c r="D45" s="69">
        <f>+D43</f>
        <v>0.6</v>
      </c>
      <c r="E45" s="21"/>
      <c r="F45" s="21"/>
      <c r="G45" s="27">
        <f>+SUM(G43:G44)</f>
        <v>0.30000000000000004</v>
      </c>
      <c r="H45" s="27">
        <f>+SUM(H43:H44)</f>
        <v>0.1</v>
      </c>
      <c r="I45" s="27">
        <f>+SUM(I43:I44)</f>
        <v>0.1</v>
      </c>
      <c r="J45" s="27">
        <f>+SUM(J43:J44)</f>
        <v>0.1</v>
      </c>
    </row>
    <row r="46" spans="2:10" ht="154.5" customHeight="1">
      <c r="B46" s="107"/>
      <c r="C46" s="78" t="s">
        <v>160</v>
      </c>
      <c r="D46" s="79">
        <v>0.4</v>
      </c>
      <c r="E46" s="68" t="s">
        <v>161</v>
      </c>
      <c r="F46" s="74" t="s">
        <v>162</v>
      </c>
      <c r="G46" s="26">
        <v>0.1</v>
      </c>
      <c r="H46" s="26">
        <v>0.1</v>
      </c>
      <c r="I46" s="26">
        <v>0.1</v>
      </c>
      <c r="J46" s="26">
        <v>0.1</v>
      </c>
    </row>
    <row r="47" spans="2:10" ht="15.75">
      <c r="B47" s="107"/>
      <c r="C47" s="20" t="s">
        <v>23</v>
      </c>
      <c r="D47" s="69">
        <f>+D46</f>
        <v>0.4</v>
      </c>
      <c r="E47" s="20"/>
      <c r="F47" s="20"/>
      <c r="G47" s="27">
        <f>+SUM(G46:G46)</f>
        <v>0.1</v>
      </c>
      <c r="H47" s="27">
        <f>+SUM(H46:H46)</f>
        <v>0.1</v>
      </c>
      <c r="I47" s="27">
        <f>+SUM(I46:I46)</f>
        <v>0.1</v>
      </c>
      <c r="J47" s="27">
        <f>+SUM(J46:J46)</f>
        <v>0.1</v>
      </c>
    </row>
    <row r="48" spans="2:10" ht="15.75">
      <c r="B48" s="22"/>
      <c r="C48" s="22" t="s">
        <v>24</v>
      </c>
      <c r="D48" s="70">
        <f>+SUM(D45:D46)</f>
        <v>1</v>
      </c>
      <c r="E48" s="23"/>
      <c r="F48" s="23"/>
      <c r="G48" s="28">
        <f>+G47+G45</f>
        <v>0.4</v>
      </c>
      <c r="H48" s="28">
        <f>+H47+H45</f>
        <v>0.2</v>
      </c>
      <c r="I48" s="28">
        <f>+I47+I45</f>
        <v>0.2</v>
      </c>
      <c r="J48" s="28">
        <f>+J47+J45</f>
        <v>0.2</v>
      </c>
    </row>
    <row r="49" spans="2:10" ht="15.75">
      <c r="B49" s="22"/>
      <c r="C49" s="22" t="s">
        <v>24</v>
      </c>
      <c r="D49" s="70">
        <f>+(D10+D31+D42+D48)/4</f>
        <v>1</v>
      </c>
      <c r="E49" s="70"/>
      <c r="F49" s="70"/>
      <c r="G49" s="70">
        <f>+(G10+G31+G42+G48)/4</f>
        <v>0.28875</v>
      </c>
      <c r="H49" s="70">
        <f>+(H10+H31+H42+H48)/4</f>
        <v>0.22625</v>
      </c>
      <c r="I49" s="70">
        <f>+(I10+I31+I42+I48)/4</f>
        <v>0.28375</v>
      </c>
      <c r="J49" s="70">
        <f>+(J10+J31+J42+J48)/4</f>
        <v>0.20124999999999998</v>
      </c>
    </row>
  </sheetData>
  <sheetProtection/>
  <mergeCells count="22">
    <mergeCell ref="C43:C44"/>
    <mergeCell ref="D43:D44"/>
    <mergeCell ref="B32:B41"/>
    <mergeCell ref="B43:B47"/>
    <mergeCell ref="C32:C36"/>
    <mergeCell ref="D32:D36"/>
    <mergeCell ref="C38:C40"/>
    <mergeCell ref="D38:D40"/>
    <mergeCell ref="C19:C21"/>
    <mergeCell ref="C2:H2"/>
    <mergeCell ref="B3:J3"/>
    <mergeCell ref="B6:B9"/>
    <mergeCell ref="C6:C8"/>
    <mergeCell ref="D6:D8"/>
    <mergeCell ref="D19:D21"/>
    <mergeCell ref="B11:B30"/>
    <mergeCell ref="C25:C26"/>
    <mergeCell ref="C28:C29"/>
    <mergeCell ref="D25:D26"/>
    <mergeCell ref="D28:D29"/>
    <mergeCell ref="C15:C17"/>
    <mergeCell ref="D15:D17"/>
  </mergeCells>
  <printOptions/>
  <pageMargins left="0.7086614173228347" right="0.7086614173228347" top="0.7480314960629921" bottom="0.7480314960629921" header="0.31496062992125984" footer="0.31496062992125984"/>
  <pageSetup orientation="portrait" scale="35" r:id="rId2"/>
  <drawing r:id="rId1"/>
</worksheet>
</file>

<file path=xl/worksheets/sheet3.xml><?xml version="1.0" encoding="utf-8"?>
<worksheet xmlns="http://schemas.openxmlformats.org/spreadsheetml/2006/main" xmlns:r="http://schemas.openxmlformats.org/officeDocument/2006/relationships">
  <dimension ref="A1:R242"/>
  <sheetViews>
    <sheetView zoomScalePageLayoutView="0" workbookViewId="0" topLeftCell="A1">
      <selection activeCell="K22" sqref="K22:N22"/>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41"/>
      <c r="B1" s="42"/>
      <c r="C1" s="42"/>
      <c r="D1" s="42"/>
      <c r="E1" s="42"/>
      <c r="F1" s="42"/>
      <c r="G1" s="42"/>
      <c r="H1" s="42"/>
      <c r="I1" s="42"/>
      <c r="J1" s="42"/>
      <c r="K1" s="42"/>
      <c r="L1" s="42"/>
      <c r="M1" s="42"/>
      <c r="N1" s="42"/>
    </row>
    <row r="2" spans="1:14" ht="69.75" customHeight="1">
      <c r="A2" s="43"/>
      <c r="B2" s="111"/>
      <c r="C2" s="112"/>
      <c r="D2" s="113" t="s">
        <v>30</v>
      </c>
      <c r="E2" s="114"/>
      <c r="F2" s="114"/>
      <c r="G2" s="114"/>
      <c r="H2" s="114"/>
      <c r="I2" s="114"/>
      <c r="J2" s="115" t="s">
        <v>31</v>
      </c>
      <c r="K2" s="116"/>
      <c r="L2" s="117"/>
      <c r="M2" s="112"/>
      <c r="N2" s="118"/>
    </row>
    <row r="3" spans="1:14" ht="5.25" customHeight="1">
      <c r="A3" s="43"/>
      <c r="B3" s="44"/>
      <c r="C3" s="45"/>
      <c r="D3" s="45"/>
      <c r="E3" s="45"/>
      <c r="F3" s="45"/>
      <c r="G3" s="45"/>
      <c r="H3" s="45"/>
      <c r="I3" s="45"/>
      <c r="J3" s="45"/>
      <c r="K3" s="45"/>
      <c r="L3" s="45"/>
      <c r="M3" s="45"/>
      <c r="N3" s="46"/>
    </row>
    <row r="4" spans="1:14" ht="18" customHeight="1">
      <c r="A4" s="47"/>
      <c r="B4" s="119" t="s">
        <v>32</v>
      </c>
      <c r="C4" s="120"/>
      <c r="D4" s="121"/>
      <c r="E4" s="122" t="s">
        <v>80</v>
      </c>
      <c r="F4" s="123"/>
      <c r="G4" s="123"/>
      <c r="H4" s="123"/>
      <c r="I4" s="123"/>
      <c r="J4" s="123"/>
      <c r="K4" s="123"/>
      <c r="L4" s="123"/>
      <c r="M4" s="123"/>
      <c r="N4" s="124"/>
    </row>
    <row r="5" spans="1:14" ht="5.25" customHeight="1">
      <c r="A5" s="47"/>
      <c r="B5" s="48"/>
      <c r="C5" s="49"/>
      <c r="D5" s="49"/>
      <c r="E5" s="50"/>
      <c r="F5" s="50"/>
      <c r="G5" s="50"/>
      <c r="H5" s="50"/>
      <c r="I5" s="50"/>
      <c r="J5" s="50"/>
      <c r="K5" s="50"/>
      <c r="L5" s="50"/>
      <c r="M5" s="50"/>
      <c r="N5" s="51"/>
    </row>
    <row r="6" spans="1:14" ht="17.25" customHeight="1">
      <c r="A6" s="47"/>
      <c r="B6" s="128" t="s">
        <v>33</v>
      </c>
      <c r="C6" s="129"/>
      <c r="D6" s="129"/>
      <c r="E6" s="129"/>
      <c r="F6" s="129"/>
      <c r="G6" s="129"/>
      <c r="H6" s="129" t="s">
        <v>34</v>
      </c>
      <c r="I6" s="129"/>
      <c r="J6" s="129"/>
      <c r="K6" s="129"/>
      <c r="L6" s="130" t="s">
        <v>35</v>
      </c>
      <c r="M6" s="131"/>
      <c r="N6" s="132"/>
    </row>
    <row r="7" spans="1:14" ht="43.5" customHeight="1">
      <c r="A7" s="47"/>
      <c r="B7" s="125" t="s">
        <v>163</v>
      </c>
      <c r="C7" s="126"/>
      <c r="D7" s="126"/>
      <c r="E7" s="126"/>
      <c r="F7" s="126"/>
      <c r="G7" s="126"/>
      <c r="H7" s="126" t="s">
        <v>164</v>
      </c>
      <c r="I7" s="126"/>
      <c r="J7" s="126"/>
      <c r="K7" s="126"/>
      <c r="L7" s="133" t="s">
        <v>95</v>
      </c>
      <c r="M7" s="134"/>
      <c r="N7" s="135"/>
    </row>
    <row r="8" spans="1:14" ht="30" customHeight="1">
      <c r="A8" s="47"/>
      <c r="B8" s="136" t="s">
        <v>36</v>
      </c>
      <c r="C8" s="137"/>
      <c r="D8" s="137"/>
      <c r="E8" s="137"/>
      <c r="F8" s="137"/>
      <c r="G8" s="137"/>
      <c r="H8" s="137"/>
      <c r="I8" s="137"/>
      <c r="J8" s="137"/>
      <c r="K8" s="137"/>
      <c r="L8" s="138" t="s">
        <v>37</v>
      </c>
      <c r="M8" s="139"/>
      <c r="N8" s="140"/>
    </row>
    <row r="9" spans="1:14" ht="43.5" customHeight="1">
      <c r="A9" s="47"/>
      <c r="B9" s="141" t="s">
        <v>165</v>
      </c>
      <c r="C9" s="142"/>
      <c r="D9" s="142"/>
      <c r="E9" s="142"/>
      <c r="F9" s="142"/>
      <c r="G9" s="142"/>
      <c r="H9" s="142"/>
      <c r="I9" s="142"/>
      <c r="J9" s="142"/>
      <c r="K9" s="142"/>
      <c r="L9" s="143">
        <v>0.1</v>
      </c>
      <c r="M9" s="126"/>
      <c r="N9" s="127"/>
    </row>
    <row r="10" spans="1:14" ht="5.25" customHeight="1">
      <c r="A10" s="47"/>
      <c r="B10" s="52"/>
      <c r="C10" s="53"/>
      <c r="D10" s="53"/>
      <c r="E10" s="53"/>
      <c r="F10" s="53"/>
      <c r="G10" s="53"/>
      <c r="H10" s="53"/>
      <c r="I10" s="53"/>
      <c r="J10" s="53"/>
      <c r="K10" s="53"/>
      <c r="L10" s="54"/>
      <c r="M10" s="55"/>
      <c r="N10" s="56"/>
    </row>
    <row r="11" spans="1:14" ht="15">
      <c r="A11" s="47"/>
      <c r="B11" s="144" t="s">
        <v>38</v>
      </c>
      <c r="C11" s="145"/>
      <c r="D11" s="145"/>
      <c r="E11" s="145"/>
      <c r="F11" s="145"/>
      <c r="G11" s="145"/>
      <c r="H11" s="145"/>
      <c r="I11" s="145"/>
      <c r="J11" s="145"/>
      <c r="K11" s="145"/>
      <c r="L11" s="145"/>
      <c r="M11" s="145"/>
      <c r="N11" s="146"/>
    </row>
    <row r="12" spans="1:14" ht="43.5" customHeight="1">
      <c r="A12" s="47"/>
      <c r="B12" s="125" t="s">
        <v>166</v>
      </c>
      <c r="C12" s="126"/>
      <c r="D12" s="126"/>
      <c r="E12" s="126"/>
      <c r="F12" s="126"/>
      <c r="G12" s="126"/>
      <c r="H12" s="126" t="s">
        <v>167</v>
      </c>
      <c r="I12" s="126"/>
      <c r="J12" s="126"/>
      <c r="K12" s="126"/>
      <c r="L12" s="126"/>
      <c r="M12" s="126"/>
      <c r="N12" s="127"/>
    </row>
    <row r="13" spans="1:14" ht="5.25" customHeight="1">
      <c r="A13" s="47"/>
      <c r="B13" s="57"/>
      <c r="C13" s="58"/>
      <c r="D13" s="58"/>
      <c r="E13" s="58"/>
      <c r="F13" s="58"/>
      <c r="G13" s="58"/>
      <c r="H13" s="58"/>
      <c r="I13" s="58"/>
      <c r="J13" s="58"/>
      <c r="K13" s="58"/>
      <c r="L13" s="58"/>
      <c r="M13" s="58"/>
      <c r="N13" s="59"/>
    </row>
    <row r="14" spans="1:14" ht="15">
      <c r="A14" s="47"/>
      <c r="B14" s="144" t="s">
        <v>39</v>
      </c>
      <c r="C14" s="145"/>
      <c r="D14" s="145"/>
      <c r="E14" s="145"/>
      <c r="F14" s="145"/>
      <c r="G14" s="145"/>
      <c r="H14" s="145" t="s">
        <v>40</v>
      </c>
      <c r="I14" s="145"/>
      <c r="J14" s="145"/>
      <c r="K14" s="145"/>
      <c r="L14" s="145"/>
      <c r="M14" s="145"/>
      <c r="N14" s="146"/>
    </row>
    <row r="15" spans="1:14" ht="137.25" customHeight="1">
      <c r="A15" s="47"/>
      <c r="B15" s="125" t="s">
        <v>168</v>
      </c>
      <c r="C15" s="126"/>
      <c r="D15" s="126"/>
      <c r="E15" s="126"/>
      <c r="F15" s="126"/>
      <c r="G15" s="126"/>
      <c r="H15" s="126" t="s">
        <v>169</v>
      </c>
      <c r="I15" s="126"/>
      <c r="J15" s="126"/>
      <c r="K15" s="126"/>
      <c r="L15" s="126"/>
      <c r="M15" s="126"/>
      <c r="N15" s="127"/>
    </row>
    <row r="16" spans="1:14" ht="5.25" customHeight="1">
      <c r="A16" s="47"/>
      <c r="B16" s="60"/>
      <c r="C16" s="61"/>
      <c r="D16" s="61"/>
      <c r="E16" s="61"/>
      <c r="F16" s="61"/>
      <c r="G16" s="61"/>
      <c r="H16" s="61"/>
      <c r="I16" s="61"/>
      <c r="J16" s="61"/>
      <c r="K16" s="61"/>
      <c r="L16" s="61"/>
      <c r="M16" s="61"/>
      <c r="N16" s="62"/>
    </row>
    <row r="17" spans="1:14" ht="15">
      <c r="A17" s="47"/>
      <c r="B17" s="136" t="s">
        <v>41</v>
      </c>
      <c r="C17" s="137"/>
      <c r="D17" s="137"/>
      <c r="E17" s="137" t="s">
        <v>42</v>
      </c>
      <c r="F17" s="137"/>
      <c r="G17" s="137"/>
      <c r="H17" s="147" t="s">
        <v>43</v>
      </c>
      <c r="I17" s="145"/>
      <c r="J17" s="145"/>
      <c r="K17" s="145"/>
      <c r="L17" s="145"/>
      <c r="M17" s="145"/>
      <c r="N17" s="146"/>
    </row>
    <row r="18" spans="1:14" ht="48" customHeight="1">
      <c r="A18" s="47"/>
      <c r="B18" s="153">
        <v>0.25</v>
      </c>
      <c r="C18" s="154"/>
      <c r="D18" s="154"/>
      <c r="E18" s="126">
        <v>7525</v>
      </c>
      <c r="F18" s="126"/>
      <c r="G18" s="126"/>
      <c r="H18" s="126" t="s">
        <v>101</v>
      </c>
      <c r="I18" s="126"/>
      <c r="J18" s="126"/>
      <c r="K18" s="126"/>
      <c r="L18" s="126"/>
      <c r="M18" s="126"/>
      <c r="N18" s="127"/>
    </row>
    <row r="19" spans="1:14" ht="15">
      <c r="A19" s="47"/>
      <c r="B19" s="144" t="s">
        <v>44</v>
      </c>
      <c r="C19" s="145"/>
      <c r="D19" s="145"/>
      <c r="E19" s="145"/>
      <c r="F19" s="145"/>
      <c r="G19" s="155"/>
      <c r="H19" s="147" t="s">
        <v>45</v>
      </c>
      <c r="I19" s="145"/>
      <c r="J19" s="145"/>
      <c r="K19" s="145"/>
      <c r="L19" s="145"/>
      <c r="M19" s="145"/>
      <c r="N19" s="146"/>
    </row>
    <row r="20" spans="1:14" ht="43.5" customHeight="1">
      <c r="A20" s="47"/>
      <c r="B20" s="153" t="s">
        <v>105</v>
      </c>
      <c r="C20" s="154"/>
      <c r="D20" s="154"/>
      <c r="E20" s="154"/>
      <c r="F20" s="154"/>
      <c r="G20" s="156"/>
      <c r="H20" s="157" t="s">
        <v>107</v>
      </c>
      <c r="I20" s="154"/>
      <c r="J20" s="154"/>
      <c r="K20" s="154"/>
      <c r="L20" s="154"/>
      <c r="M20" s="154"/>
      <c r="N20" s="158"/>
    </row>
    <row r="21" spans="1:14" ht="6" customHeight="1">
      <c r="A21" s="47"/>
      <c r="B21" s="60"/>
      <c r="C21" s="61"/>
      <c r="D21" s="61"/>
      <c r="E21" s="61"/>
      <c r="F21" s="61"/>
      <c r="G21" s="61"/>
      <c r="H21" s="61"/>
      <c r="I21" s="61"/>
      <c r="J21" s="61"/>
      <c r="K21" s="61"/>
      <c r="L21" s="61"/>
      <c r="M21" s="61"/>
      <c r="N21" s="62"/>
    </row>
    <row r="22" spans="2:14" s="63" customFormat="1" ht="31.5" customHeight="1">
      <c r="B22" s="159" t="s">
        <v>46</v>
      </c>
      <c r="C22" s="160"/>
      <c r="D22" s="160"/>
      <c r="E22" s="160"/>
      <c r="F22" s="160"/>
      <c r="G22" s="161"/>
      <c r="H22" s="165" t="s">
        <v>47</v>
      </c>
      <c r="I22" s="166"/>
      <c r="J22" s="64" t="s">
        <v>176</v>
      </c>
      <c r="K22" s="167" t="s">
        <v>191</v>
      </c>
      <c r="L22" s="168"/>
      <c r="M22" s="168"/>
      <c r="N22" s="169"/>
    </row>
    <row r="23" spans="2:14" s="63" customFormat="1" ht="31.5" customHeight="1" thickBot="1">
      <c r="B23" s="162"/>
      <c r="C23" s="163"/>
      <c r="D23" s="163"/>
      <c r="E23" s="163"/>
      <c r="F23" s="163"/>
      <c r="G23" s="164"/>
      <c r="H23" s="165" t="s">
        <v>48</v>
      </c>
      <c r="I23" s="166"/>
      <c r="J23" s="64" t="s">
        <v>170</v>
      </c>
      <c r="K23" s="165"/>
      <c r="L23" s="170"/>
      <c r="M23" s="170"/>
      <c r="N23" s="166"/>
    </row>
    <row r="24" spans="2:14" ht="54.75" customHeight="1" thickBot="1">
      <c r="B24" s="148" t="s">
        <v>49</v>
      </c>
      <c r="C24" s="149"/>
      <c r="D24" s="149"/>
      <c r="E24" s="149"/>
      <c r="F24" s="149"/>
      <c r="G24" s="150"/>
      <c r="H24" s="151"/>
      <c r="I24" s="152"/>
      <c r="J24" s="152"/>
      <c r="K24" s="152"/>
      <c r="L24" s="152"/>
      <c r="M24" s="152"/>
      <c r="N24" s="152"/>
    </row>
    <row r="25" spans="2:14" ht="15" customHeight="1" hidden="1">
      <c r="B25" s="171" t="s">
        <v>50</v>
      </c>
      <c r="C25" s="171"/>
      <c r="D25" s="171" t="s">
        <v>51</v>
      </c>
      <c r="E25" s="171"/>
      <c r="F25" s="171"/>
      <c r="G25" s="171" t="s">
        <v>52</v>
      </c>
      <c r="H25" s="172"/>
      <c r="I25" s="172"/>
      <c r="J25" s="172"/>
      <c r="K25" s="172"/>
      <c r="L25" s="172"/>
      <c r="M25" s="172"/>
      <c r="N25" s="172"/>
    </row>
    <row r="26" spans="2:14" ht="37.5" customHeight="1" hidden="1">
      <c r="B26" s="173">
        <v>4</v>
      </c>
      <c r="C26" s="173"/>
      <c r="D26" s="174" t="s">
        <v>53</v>
      </c>
      <c r="E26" s="173"/>
      <c r="F26" s="173"/>
      <c r="G26" s="175" t="s">
        <v>54</v>
      </c>
      <c r="H26" s="175"/>
      <c r="I26" s="175"/>
      <c r="J26" s="175"/>
      <c r="K26" s="175"/>
      <c r="L26" s="175"/>
      <c r="M26" s="175"/>
      <c r="N26" s="175"/>
    </row>
    <row r="27" spans="2:14" ht="15" customHeight="1" hidden="1">
      <c r="B27" s="65" t="s">
        <v>55</v>
      </c>
      <c r="C27" s="87" t="s">
        <v>56</v>
      </c>
      <c r="D27" s="87"/>
      <c r="E27" s="87"/>
      <c r="F27" s="87"/>
      <c r="G27" s="87" t="s">
        <v>57</v>
      </c>
      <c r="H27" s="87"/>
      <c r="I27" s="87"/>
      <c r="J27" s="87"/>
      <c r="K27" s="87" t="s">
        <v>58</v>
      </c>
      <c r="L27" s="87"/>
      <c r="M27" s="87"/>
      <c r="N27" s="87"/>
    </row>
    <row r="28" spans="2:14" ht="15" customHeight="1" hidden="1">
      <c r="B28" s="65" t="s">
        <v>59</v>
      </c>
      <c r="C28" s="87" t="s">
        <v>60</v>
      </c>
      <c r="D28" s="87"/>
      <c r="E28" s="87"/>
      <c r="F28" s="87"/>
      <c r="G28" s="87" t="s">
        <v>61</v>
      </c>
      <c r="H28" s="87"/>
      <c r="I28" s="87"/>
      <c r="J28" s="87"/>
      <c r="K28" s="87" t="s">
        <v>62</v>
      </c>
      <c r="L28" s="87"/>
      <c r="M28" s="87"/>
      <c r="N28" s="87"/>
    </row>
    <row r="29" spans="2:14" ht="45" customHeight="1" hidden="1">
      <c r="B29" s="65" t="s">
        <v>63</v>
      </c>
      <c r="C29" s="173"/>
      <c r="D29" s="173"/>
      <c r="E29" s="173"/>
      <c r="F29" s="173"/>
      <c r="G29" s="173"/>
      <c r="H29" s="173"/>
      <c r="I29" s="173"/>
      <c r="J29" s="173"/>
      <c r="K29" s="173"/>
      <c r="L29" s="173"/>
      <c r="M29" s="173"/>
      <c r="N29" s="173"/>
    </row>
    <row r="30" spans="2:14" ht="15" customHeight="1" hidden="1">
      <c r="B30" s="172" t="s">
        <v>64</v>
      </c>
      <c r="C30" s="172"/>
      <c r="D30" s="172"/>
      <c r="E30" s="172"/>
      <c r="F30" s="172"/>
      <c r="G30" s="172" t="s">
        <v>65</v>
      </c>
      <c r="H30" s="172"/>
      <c r="I30" s="172"/>
      <c r="J30" s="172"/>
      <c r="K30" s="172" t="s">
        <v>66</v>
      </c>
      <c r="L30" s="172"/>
      <c r="M30" s="172"/>
      <c r="N30" s="172"/>
    </row>
    <row r="192" ht="15">
      <c r="R192" s="66" t="s">
        <v>67</v>
      </c>
    </row>
    <row r="193" ht="15">
      <c r="R193" s="66" t="s">
        <v>68</v>
      </c>
    </row>
    <row r="194" ht="15">
      <c r="R194" s="66" t="s">
        <v>69</v>
      </c>
    </row>
    <row r="195" ht="15">
      <c r="R195" s="66" t="s">
        <v>14</v>
      </c>
    </row>
    <row r="196" ht="15">
      <c r="R196" s="66" t="s">
        <v>70</v>
      </c>
    </row>
    <row r="197" ht="15">
      <c r="R197" s="66" t="s">
        <v>71</v>
      </c>
    </row>
    <row r="198" ht="15">
      <c r="R198" s="66" t="s">
        <v>72</v>
      </c>
    </row>
    <row r="199" ht="15">
      <c r="R199" s="66" t="s">
        <v>73</v>
      </c>
    </row>
    <row r="200" ht="15">
      <c r="R200" s="66" t="s">
        <v>74</v>
      </c>
    </row>
    <row r="201" ht="15">
      <c r="R201" s="66" t="s">
        <v>75</v>
      </c>
    </row>
    <row r="202" ht="15">
      <c r="R202" s="66" t="s">
        <v>76</v>
      </c>
    </row>
    <row r="203" ht="15">
      <c r="R203" s="66" t="s">
        <v>77</v>
      </c>
    </row>
    <row r="204" ht="15">
      <c r="R204" s="66" t="s">
        <v>78</v>
      </c>
    </row>
    <row r="205" ht="15">
      <c r="R205" s="66" t="s">
        <v>79</v>
      </c>
    </row>
    <row r="206" ht="15">
      <c r="R206" s="66" t="s">
        <v>80</v>
      </c>
    </row>
    <row r="207" ht="15">
      <c r="R207" s="66" t="s">
        <v>81</v>
      </c>
    </row>
    <row r="208" ht="15">
      <c r="R208" s="66" t="s">
        <v>82</v>
      </c>
    </row>
    <row r="209" ht="15">
      <c r="R209" s="66" t="s">
        <v>83</v>
      </c>
    </row>
    <row r="210" ht="15">
      <c r="R210" s="66" t="s">
        <v>84</v>
      </c>
    </row>
    <row r="211" ht="15">
      <c r="R211" s="66" t="s">
        <v>85</v>
      </c>
    </row>
    <row r="215" ht="15">
      <c r="R215" s="66" t="s">
        <v>86</v>
      </c>
    </row>
    <row r="216" ht="15">
      <c r="R216" s="66" t="s">
        <v>87</v>
      </c>
    </row>
    <row r="217" ht="15">
      <c r="R217" s="66" t="s">
        <v>88</v>
      </c>
    </row>
    <row r="218" ht="15">
      <c r="R218" s="66" t="s">
        <v>89</v>
      </c>
    </row>
    <row r="219" ht="15">
      <c r="R219" s="66" t="s">
        <v>90</v>
      </c>
    </row>
    <row r="220" ht="15">
      <c r="R220" s="66" t="s">
        <v>91</v>
      </c>
    </row>
    <row r="221" ht="15">
      <c r="R221" s="66" t="s">
        <v>92</v>
      </c>
    </row>
    <row r="223" ht="15">
      <c r="R223" s="66" t="s">
        <v>93</v>
      </c>
    </row>
    <row r="224" ht="15">
      <c r="R224" s="66" t="s">
        <v>94</v>
      </c>
    </row>
    <row r="225" ht="15">
      <c r="R225" s="66" t="s">
        <v>95</v>
      </c>
    </row>
    <row r="227" ht="15">
      <c r="R227" s="66" t="s">
        <v>96</v>
      </c>
    </row>
    <row r="228" ht="15">
      <c r="R228" s="66" t="s">
        <v>97</v>
      </c>
    </row>
    <row r="229" ht="15">
      <c r="R229" s="66" t="s">
        <v>98</v>
      </c>
    </row>
    <row r="230" ht="15">
      <c r="R230" s="66" t="s">
        <v>99</v>
      </c>
    </row>
    <row r="232" ht="15">
      <c r="R232" s="67" t="s">
        <v>100</v>
      </c>
    </row>
    <row r="233" ht="15">
      <c r="R233" s="67" t="s">
        <v>101</v>
      </c>
    </row>
    <row r="234" ht="15">
      <c r="R234" s="67" t="s">
        <v>102</v>
      </c>
    </row>
    <row r="235" ht="15">
      <c r="R235" s="67" t="s">
        <v>103</v>
      </c>
    </row>
    <row r="237" ht="15">
      <c r="R237" s="67" t="s">
        <v>104</v>
      </c>
    </row>
    <row r="238" ht="15">
      <c r="R238" s="67" t="s">
        <v>105</v>
      </c>
    </row>
    <row r="239" ht="15">
      <c r="R239" s="67" t="s">
        <v>106</v>
      </c>
    </row>
    <row r="241" ht="15">
      <c r="R241" s="67" t="s">
        <v>107</v>
      </c>
    </row>
    <row r="242" ht="15">
      <c r="R242" s="67" t="s">
        <v>108</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14:G14"/>
    <mergeCell ref="H14:N14"/>
    <mergeCell ref="B15:G15"/>
    <mergeCell ref="H15:N15"/>
    <mergeCell ref="B17:D17"/>
    <mergeCell ref="E17:G17"/>
    <mergeCell ref="H17:N17"/>
    <mergeCell ref="B12:G12"/>
    <mergeCell ref="H12:N12"/>
    <mergeCell ref="B6:G6"/>
    <mergeCell ref="H6:K6"/>
    <mergeCell ref="L6:N6"/>
    <mergeCell ref="B7:G7"/>
    <mergeCell ref="H7:K7"/>
    <mergeCell ref="L7:N7"/>
    <mergeCell ref="B8:K8"/>
    <mergeCell ref="L8:N8"/>
    <mergeCell ref="B9:K9"/>
    <mergeCell ref="L9:N9"/>
    <mergeCell ref="B11:N11"/>
    <mergeCell ref="B2:C2"/>
    <mergeCell ref="D2:I2"/>
    <mergeCell ref="J2:L2"/>
    <mergeCell ref="M2:N2"/>
    <mergeCell ref="B4:D4"/>
    <mergeCell ref="E4:N4"/>
  </mergeCells>
  <dataValidations count="4">
    <dataValidation type="list" allowBlank="1" showInputMessage="1" showErrorMessage="1" sqref="H20:N20">
      <formula1>$R$241</formula1>
    </dataValidation>
    <dataValidation type="list" allowBlank="1" showInputMessage="1" showErrorMessage="1" sqref="B20:G20">
      <formula1>$R$237:$R$239</formula1>
    </dataValidation>
    <dataValidation type="list" allowBlank="1" showInputMessage="1" showErrorMessage="1" sqref="L7:N7">
      <formula1>$R$223:$R$225</formula1>
    </dataValidation>
    <dataValidation type="list" allowBlank="1" showInputMessage="1" showErrorMessage="1" sqref="E4:N4">
      <formula1>$R$192:$R$211</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242"/>
  <sheetViews>
    <sheetView zoomScalePageLayoutView="0" workbookViewId="0" topLeftCell="A4">
      <selection activeCell="H18" sqref="H18:N18"/>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41"/>
      <c r="B1" s="42"/>
      <c r="C1" s="42"/>
      <c r="D1" s="42"/>
      <c r="E1" s="42"/>
      <c r="F1" s="42"/>
      <c r="G1" s="42"/>
      <c r="H1" s="42"/>
      <c r="I1" s="42"/>
      <c r="J1" s="42"/>
      <c r="K1" s="42"/>
      <c r="L1" s="42"/>
      <c r="M1" s="42"/>
      <c r="N1" s="42"/>
    </row>
    <row r="2" spans="1:14" ht="69.75" customHeight="1">
      <c r="A2" s="43"/>
      <c r="B2" s="111"/>
      <c r="C2" s="112"/>
      <c r="D2" s="113" t="s">
        <v>30</v>
      </c>
      <c r="E2" s="114"/>
      <c r="F2" s="114"/>
      <c r="G2" s="114"/>
      <c r="H2" s="114"/>
      <c r="I2" s="114"/>
      <c r="J2" s="115" t="s">
        <v>31</v>
      </c>
      <c r="K2" s="116"/>
      <c r="L2" s="117"/>
      <c r="M2" s="112"/>
      <c r="N2" s="118"/>
    </row>
    <row r="3" spans="1:14" ht="5.25" customHeight="1">
      <c r="A3" s="43"/>
      <c r="B3" s="44"/>
      <c r="C3" s="45"/>
      <c r="D3" s="45"/>
      <c r="E3" s="45"/>
      <c r="F3" s="45"/>
      <c r="G3" s="45"/>
      <c r="H3" s="45"/>
      <c r="I3" s="45"/>
      <c r="J3" s="45"/>
      <c r="K3" s="45"/>
      <c r="L3" s="45"/>
      <c r="M3" s="45"/>
      <c r="N3" s="46"/>
    </row>
    <row r="4" spans="1:14" ht="18" customHeight="1">
      <c r="A4" s="47"/>
      <c r="B4" s="119" t="s">
        <v>32</v>
      </c>
      <c r="C4" s="120"/>
      <c r="D4" s="121"/>
      <c r="E4" s="122"/>
      <c r="F4" s="123"/>
      <c r="G4" s="123"/>
      <c r="H4" s="123"/>
      <c r="I4" s="123"/>
      <c r="J4" s="123"/>
      <c r="K4" s="123"/>
      <c r="L4" s="123"/>
      <c r="M4" s="123"/>
      <c r="N4" s="124"/>
    </row>
    <row r="5" spans="1:14" ht="5.25" customHeight="1">
      <c r="A5" s="47"/>
      <c r="B5" s="48"/>
      <c r="C5" s="49"/>
      <c r="D5" s="49"/>
      <c r="E5" s="50"/>
      <c r="F5" s="50"/>
      <c r="G5" s="50"/>
      <c r="H5" s="50"/>
      <c r="I5" s="50"/>
      <c r="J5" s="50"/>
      <c r="K5" s="50"/>
      <c r="L5" s="50"/>
      <c r="M5" s="50"/>
      <c r="N5" s="51"/>
    </row>
    <row r="6" spans="1:14" ht="17.25" customHeight="1">
      <c r="A6" s="47"/>
      <c r="B6" s="128" t="s">
        <v>33</v>
      </c>
      <c r="C6" s="129"/>
      <c r="D6" s="129"/>
      <c r="E6" s="129"/>
      <c r="F6" s="129"/>
      <c r="G6" s="129"/>
      <c r="H6" s="129" t="s">
        <v>34</v>
      </c>
      <c r="I6" s="129"/>
      <c r="J6" s="129"/>
      <c r="K6" s="129"/>
      <c r="L6" s="130" t="s">
        <v>35</v>
      </c>
      <c r="M6" s="131"/>
      <c r="N6" s="132"/>
    </row>
    <row r="7" spans="1:14" ht="43.5" customHeight="1">
      <c r="A7" s="47"/>
      <c r="B7" s="125" t="s">
        <v>192</v>
      </c>
      <c r="C7" s="126"/>
      <c r="D7" s="126"/>
      <c r="E7" s="126"/>
      <c r="F7" s="126"/>
      <c r="G7" s="126"/>
      <c r="H7" s="126" t="s">
        <v>193</v>
      </c>
      <c r="I7" s="126"/>
      <c r="J7" s="126"/>
      <c r="K7" s="126"/>
      <c r="L7" s="133" t="s">
        <v>93</v>
      </c>
      <c r="M7" s="134"/>
      <c r="N7" s="135"/>
    </row>
    <row r="8" spans="1:14" ht="30" customHeight="1">
      <c r="A8" s="47"/>
      <c r="B8" s="136" t="s">
        <v>36</v>
      </c>
      <c r="C8" s="137"/>
      <c r="D8" s="137"/>
      <c r="E8" s="137"/>
      <c r="F8" s="137"/>
      <c r="G8" s="137"/>
      <c r="H8" s="137"/>
      <c r="I8" s="137"/>
      <c r="J8" s="137"/>
      <c r="K8" s="137"/>
      <c r="L8" s="138" t="s">
        <v>37</v>
      </c>
      <c r="M8" s="139"/>
      <c r="N8" s="140"/>
    </row>
    <row r="9" spans="1:14" ht="43.5" customHeight="1">
      <c r="A9" s="47"/>
      <c r="B9" s="141" t="s">
        <v>194</v>
      </c>
      <c r="C9" s="142"/>
      <c r="D9" s="142"/>
      <c r="E9" s="142"/>
      <c r="F9" s="142"/>
      <c r="G9" s="142"/>
      <c r="H9" s="142"/>
      <c r="I9" s="142"/>
      <c r="J9" s="142"/>
      <c r="K9" s="142"/>
      <c r="L9" s="143">
        <v>0.15</v>
      </c>
      <c r="M9" s="126"/>
      <c r="N9" s="127"/>
    </row>
    <row r="10" spans="1:14" ht="5.25" customHeight="1">
      <c r="A10" s="47"/>
      <c r="B10" s="52"/>
      <c r="C10" s="53"/>
      <c r="D10" s="53"/>
      <c r="E10" s="53"/>
      <c r="F10" s="53"/>
      <c r="G10" s="53"/>
      <c r="H10" s="53"/>
      <c r="I10" s="53"/>
      <c r="J10" s="53"/>
      <c r="K10" s="53"/>
      <c r="L10" s="54"/>
      <c r="M10" s="55"/>
      <c r="N10" s="56"/>
    </row>
    <row r="11" spans="1:14" ht="15">
      <c r="A11" s="47"/>
      <c r="B11" s="144" t="s">
        <v>38</v>
      </c>
      <c r="C11" s="145"/>
      <c r="D11" s="145"/>
      <c r="E11" s="145"/>
      <c r="F11" s="145"/>
      <c r="G11" s="145"/>
      <c r="H11" s="145"/>
      <c r="I11" s="145"/>
      <c r="J11" s="145"/>
      <c r="K11" s="145"/>
      <c r="L11" s="145"/>
      <c r="M11" s="145"/>
      <c r="N11" s="146"/>
    </row>
    <row r="12" spans="1:14" ht="43.5" customHeight="1">
      <c r="A12" s="47"/>
      <c r="B12" s="125" t="s">
        <v>195</v>
      </c>
      <c r="C12" s="126"/>
      <c r="D12" s="126"/>
      <c r="E12" s="126"/>
      <c r="F12" s="126"/>
      <c r="G12" s="126"/>
      <c r="H12" s="126" t="s">
        <v>196</v>
      </c>
      <c r="I12" s="126"/>
      <c r="J12" s="126"/>
      <c r="K12" s="126"/>
      <c r="L12" s="126"/>
      <c r="M12" s="126"/>
      <c r="N12" s="127"/>
    </row>
    <row r="13" spans="1:14" ht="5.25" customHeight="1">
      <c r="A13" s="47"/>
      <c r="B13" s="57"/>
      <c r="C13" s="58"/>
      <c r="D13" s="58"/>
      <c r="E13" s="58"/>
      <c r="F13" s="58"/>
      <c r="G13" s="58"/>
      <c r="H13" s="58"/>
      <c r="I13" s="58"/>
      <c r="J13" s="58"/>
      <c r="K13" s="58"/>
      <c r="L13" s="58"/>
      <c r="M13" s="58"/>
      <c r="N13" s="59"/>
    </row>
    <row r="14" spans="1:14" ht="15">
      <c r="A14" s="47"/>
      <c r="B14" s="144" t="s">
        <v>39</v>
      </c>
      <c r="C14" s="145"/>
      <c r="D14" s="145"/>
      <c r="E14" s="145"/>
      <c r="F14" s="145"/>
      <c r="G14" s="145"/>
      <c r="H14" s="145" t="s">
        <v>40</v>
      </c>
      <c r="I14" s="145"/>
      <c r="J14" s="145"/>
      <c r="K14" s="145"/>
      <c r="L14" s="145"/>
      <c r="M14" s="145"/>
      <c r="N14" s="146"/>
    </row>
    <row r="15" spans="1:14" ht="43.5" customHeight="1">
      <c r="A15" s="47"/>
      <c r="B15" s="125" t="s">
        <v>197</v>
      </c>
      <c r="C15" s="126"/>
      <c r="D15" s="126"/>
      <c r="E15" s="126"/>
      <c r="F15" s="126"/>
      <c r="G15" s="126"/>
      <c r="H15" s="126" t="s">
        <v>198</v>
      </c>
      <c r="I15" s="126"/>
      <c r="J15" s="126"/>
      <c r="K15" s="126"/>
      <c r="L15" s="126"/>
      <c r="M15" s="126"/>
      <c r="N15" s="127"/>
    </row>
    <row r="16" spans="1:14" ht="5.25" customHeight="1">
      <c r="A16" s="47"/>
      <c r="B16" s="60"/>
      <c r="C16" s="61"/>
      <c r="D16" s="61"/>
      <c r="E16" s="61"/>
      <c r="F16" s="61"/>
      <c r="G16" s="61"/>
      <c r="H16" s="61"/>
      <c r="I16" s="61"/>
      <c r="J16" s="61"/>
      <c r="K16" s="61"/>
      <c r="L16" s="61"/>
      <c r="M16" s="61"/>
      <c r="N16" s="62"/>
    </row>
    <row r="17" spans="1:14" ht="15">
      <c r="A17" s="47"/>
      <c r="B17" s="136" t="s">
        <v>41</v>
      </c>
      <c r="C17" s="137"/>
      <c r="D17" s="137"/>
      <c r="E17" s="137" t="s">
        <v>42</v>
      </c>
      <c r="F17" s="137"/>
      <c r="G17" s="137"/>
      <c r="H17" s="147" t="s">
        <v>43</v>
      </c>
      <c r="I17" s="145"/>
      <c r="J17" s="145"/>
      <c r="K17" s="145"/>
      <c r="L17" s="145"/>
      <c r="M17" s="145"/>
      <c r="N17" s="146"/>
    </row>
    <row r="18" spans="1:14" ht="48" customHeight="1">
      <c r="A18" s="47"/>
      <c r="B18" s="177">
        <v>0</v>
      </c>
      <c r="C18" s="154"/>
      <c r="D18" s="154"/>
      <c r="E18" s="178"/>
      <c r="F18" s="178"/>
      <c r="G18" s="178"/>
      <c r="H18" s="126" t="s">
        <v>101</v>
      </c>
      <c r="I18" s="126"/>
      <c r="J18" s="126"/>
      <c r="K18" s="126"/>
      <c r="L18" s="126"/>
      <c r="M18" s="126"/>
      <c r="N18" s="127"/>
    </row>
    <row r="19" spans="1:14" ht="15">
      <c r="A19" s="47"/>
      <c r="B19" s="144" t="s">
        <v>44</v>
      </c>
      <c r="C19" s="145"/>
      <c r="D19" s="145"/>
      <c r="E19" s="145"/>
      <c r="F19" s="145"/>
      <c r="G19" s="155"/>
      <c r="H19" s="147" t="s">
        <v>45</v>
      </c>
      <c r="I19" s="145"/>
      <c r="J19" s="145"/>
      <c r="K19" s="145"/>
      <c r="L19" s="145"/>
      <c r="M19" s="145"/>
      <c r="N19" s="146"/>
    </row>
    <row r="20" spans="1:14" ht="43.5" customHeight="1">
      <c r="A20" s="47"/>
      <c r="B20" s="153" t="s">
        <v>104</v>
      </c>
      <c r="C20" s="154"/>
      <c r="D20" s="154"/>
      <c r="E20" s="154"/>
      <c r="F20" s="154"/>
      <c r="G20" s="156"/>
      <c r="H20" s="157" t="s">
        <v>107</v>
      </c>
      <c r="I20" s="154"/>
      <c r="J20" s="154"/>
      <c r="K20" s="154"/>
      <c r="L20" s="154"/>
      <c r="M20" s="154"/>
      <c r="N20" s="158"/>
    </row>
    <row r="21" spans="1:14" ht="6" customHeight="1">
      <c r="A21" s="47"/>
      <c r="B21" s="60"/>
      <c r="C21" s="61"/>
      <c r="D21" s="61"/>
      <c r="E21" s="61"/>
      <c r="F21" s="61"/>
      <c r="G21" s="61"/>
      <c r="H21" s="61"/>
      <c r="I21" s="61"/>
      <c r="J21" s="61"/>
      <c r="K21" s="61"/>
      <c r="L21" s="61"/>
      <c r="M21" s="61"/>
      <c r="N21" s="62"/>
    </row>
    <row r="22" spans="2:14" s="63" customFormat="1" ht="31.5" customHeight="1">
      <c r="B22" s="159" t="s">
        <v>46</v>
      </c>
      <c r="C22" s="160"/>
      <c r="D22" s="160"/>
      <c r="E22" s="160"/>
      <c r="F22" s="160"/>
      <c r="G22" s="161"/>
      <c r="H22" s="165" t="s">
        <v>47</v>
      </c>
      <c r="I22" s="166"/>
      <c r="J22" s="64" t="s">
        <v>176</v>
      </c>
      <c r="K22" s="167" t="s">
        <v>199</v>
      </c>
      <c r="L22" s="168"/>
      <c r="M22" s="168"/>
      <c r="N22" s="169"/>
    </row>
    <row r="23" spans="2:14" s="63" customFormat="1" ht="31.5" customHeight="1">
      <c r="B23" s="179"/>
      <c r="C23" s="180"/>
      <c r="D23" s="180"/>
      <c r="E23" s="180"/>
      <c r="F23" s="180"/>
      <c r="G23" s="181"/>
      <c r="H23" s="165" t="s">
        <v>48</v>
      </c>
      <c r="I23" s="166"/>
      <c r="J23" s="64"/>
      <c r="K23" s="165"/>
      <c r="L23" s="170"/>
      <c r="M23" s="170"/>
      <c r="N23" s="166"/>
    </row>
    <row r="24" spans="2:14" ht="18.75" customHeight="1">
      <c r="B24" s="159" t="s">
        <v>49</v>
      </c>
      <c r="C24" s="160"/>
      <c r="D24" s="160"/>
      <c r="E24" s="160"/>
      <c r="F24" s="160"/>
      <c r="G24" s="161"/>
      <c r="H24" s="176"/>
      <c r="I24" s="176"/>
      <c r="J24" s="176"/>
      <c r="K24" s="176"/>
      <c r="L24" s="176"/>
      <c r="M24" s="176"/>
      <c r="N24" s="176"/>
    </row>
    <row r="25" spans="2:14" ht="15" customHeight="1" hidden="1">
      <c r="B25" s="172" t="s">
        <v>50</v>
      </c>
      <c r="C25" s="172"/>
      <c r="D25" s="172" t="s">
        <v>51</v>
      </c>
      <c r="E25" s="172"/>
      <c r="F25" s="172"/>
      <c r="G25" s="172" t="s">
        <v>52</v>
      </c>
      <c r="H25" s="172"/>
      <c r="I25" s="172"/>
      <c r="J25" s="172"/>
      <c r="K25" s="172"/>
      <c r="L25" s="172"/>
      <c r="M25" s="172"/>
      <c r="N25" s="172"/>
    </row>
    <row r="26" spans="2:14" ht="37.5" customHeight="1" hidden="1">
      <c r="B26" s="173">
        <v>4</v>
      </c>
      <c r="C26" s="173"/>
      <c r="D26" s="174" t="s">
        <v>53</v>
      </c>
      <c r="E26" s="173"/>
      <c r="F26" s="173"/>
      <c r="G26" s="175" t="s">
        <v>54</v>
      </c>
      <c r="H26" s="175"/>
      <c r="I26" s="175"/>
      <c r="J26" s="175"/>
      <c r="K26" s="175"/>
      <c r="L26" s="175"/>
      <c r="M26" s="175"/>
      <c r="N26" s="175"/>
    </row>
    <row r="27" spans="2:14" ht="15" customHeight="1" hidden="1">
      <c r="B27" s="65" t="s">
        <v>55</v>
      </c>
      <c r="C27" s="87" t="s">
        <v>56</v>
      </c>
      <c r="D27" s="87"/>
      <c r="E27" s="87"/>
      <c r="F27" s="87"/>
      <c r="G27" s="87" t="s">
        <v>57</v>
      </c>
      <c r="H27" s="87"/>
      <c r="I27" s="87"/>
      <c r="J27" s="87"/>
      <c r="K27" s="87" t="s">
        <v>58</v>
      </c>
      <c r="L27" s="87"/>
      <c r="M27" s="87"/>
      <c r="N27" s="87"/>
    </row>
    <row r="28" spans="2:14" ht="15" customHeight="1" hidden="1">
      <c r="B28" s="65" t="s">
        <v>59</v>
      </c>
      <c r="C28" s="87" t="s">
        <v>60</v>
      </c>
      <c r="D28" s="87"/>
      <c r="E28" s="87"/>
      <c r="F28" s="87"/>
      <c r="G28" s="87" t="s">
        <v>61</v>
      </c>
      <c r="H28" s="87"/>
      <c r="I28" s="87"/>
      <c r="J28" s="87"/>
      <c r="K28" s="87" t="s">
        <v>62</v>
      </c>
      <c r="L28" s="87"/>
      <c r="M28" s="87"/>
      <c r="N28" s="87"/>
    </row>
    <row r="29" spans="2:14" ht="45" customHeight="1" hidden="1">
      <c r="B29" s="65" t="s">
        <v>63</v>
      </c>
      <c r="C29" s="173"/>
      <c r="D29" s="173"/>
      <c r="E29" s="173"/>
      <c r="F29" s="173"/>
      <c r="G29" s="173"/>
      <c r="H29" s="173"/>
      <c r="I29" s="173"/>
      <c r="J29" s="173"/>
      <c r="K29" s="173"/>
      <c r="L29" s="173"/>
      <c r="M29" s="173"/>
      <c r="N29" s="173"/>
    </row>
    <row r="30" spans="2:14" ht="15" customHeight="1" hidden="1">
      <c r="B30" s="172" t="s">
        <v>64</v>
      </c>
      <c r="C30" s="172"/>
      <c r="D30" s="172"/>
      <c r="E30" s="172"/>
      <c r="F30" s="172"/>
      <c r="G30" s="172" t="s">
        <v>65</v>
      </c>
      <c r="H30" s="172"/>
      <c r="I30" s="172"/>
      <c r="J30" s="172"/>
      <c r="K30" s="172" t="s">
        <v>66</v>
      </c>
      <c r="L30" s="172"/>
      <c r="M30" s="172"/>
      <c r="N30" s="172"/>
    </row>
    <row r="192" ht="15">
      <c r="R192" s="66" t="s">
        <v>67</v>
      </c>
    </row>
    <row r="193" ht="15">
      <c r="R193" s="66" t="s">
        <v>68</v>
      </c>
    </row>
    <row r="194" ht="15">
      <c r="R194" s="66" t="s">
        <v>69</v>
      </c>
    </row>
    <row r="195" ht="15">
      <c r="R195" s="66" t="s">
        <v>14</v>
      </c>
    </row>
    <row r="196" ht="15">
      <c r="R196" s="66" t="s">
        <v>70</v>
      </c>
    </row>
    <row r="197" ht="15">
      <c r="R197" s="66" t="s">
        <v>71</v>
      </c>
    </row>
    <row r="198" ht="15">
      <c r="R198" s="66" t="s">
        <v>72</v>
      </c>
    </row>
    <row r="199" ht="15">
      <c r="R199" s="66" t="s">
        <v>73</v>
      </c>
    </row>
    <row r="200" ht="15">
      <c r="R200" s="66" t="s">
        <v>74</v>
      </c>
    </row>
    <row r="201" ht="15">
      <c r="R201" s="66" t="s">
        <v>75</v>
      </c>
    </row>
    <row r="202" ht="15">
      <c r="R202" s="66" t="s">
        <v>76</v>
      </c>
    </row>
    <row r="203" ht="15">
      <c r="R203" s="66" t="s">
        <v>77</v>
      </c>
    </row>
    <row r="204" ht="15">
      <c r="R204" s="66" t="s">
        <v>78</v>
      </c>
    </row>
    <row r="205" ht="15">
      <c r="R205" s="66" t="s">
        <v>79</v>
      </c>
    </row>
    <row r="206" ht="15">
      <c r="R206" s="66" t="s">
        <v>80</v>
      </c>
    </row>
    <row r="207" ht="15">
      <c r="R207" s="66" t="s">
        <v>81</v>
      </c>
    </row>
    <row r="208" ht="15">
      <c r="R208" s="66" t="s">
        <v>82</v>
      </c>
    </row>
    <row r="209" ht="15">
      <c r="R209" s="66" t="s">
        <v>83</v>
      </c>
    </row>
    <row r="210" ht="15">
      <c r="R210" s="66" t="s">
        <v>84</v>
      </c>
    </row>
    <row r="211" ht="15">
      <c r="R211" s="66" t="s">
        <v>85</v>
      </c>
    </row>
    <row r="215" ht="15">
      <c r="R215" s="66" t="s">
        <v>86</v>
      </c>
    </row>
    <row r="216" ht="15">
      <c r="R216" s="66" t="s">
        <v>87</v>
      </c>
    </row>
    <row r="217" ht="15">
      <c r="R217" s="66" t="s">
        <v>88</v>
      </c>
    </row>
    <row r="218" ht="15">
      <c r="R218" s="66" t="s">
        <v>89</v>
      </c>
    </row>
    <row r="219" ht="15">
      <c r="R219" s="66" t="s">
        <v>90</v>
      </c>
    </row>
    <row r="220" ht="15">
      <c r="R220" s="66" t="s">
        <v>91</v>
      </c>
    </row>
    <row r="221" ht="15">
      <c r="R221" s="66" t="s">
        <v>92</v>
      </c>
    </row>
    <row r="223" ht="15">
      <c r="R223" s="66" t="s">
        <v>93</v>
      </c>
    </row>
    <row r="224" ht="15">
      <c r="R224" s="66" t="s">
        <v>94</v>
      </c>
    </row>
    <row r="225" ht="15">
      <c r="R225" s="66" t="s">
        <v>95</v>
      </c>
    </row>
    <row r="227" ht="15">
      <c r="R227" s="66" t="s">
        <v>96</v>
      </c>
    </row>
    <row r="228" ht="15">
      <c r="R228" s="66" t="s">
        <v>97</v>
      </c>
    </row>
    <row r="229" ht="15">
      <c r="R229" s="66" t="s">
        <v>98</v>
      </c>
    </row>
    <row r="230" ht="15">
      <c r="R230" s="66" t="s">
        <v>99</v>
      </c>
    </row>
    <row r="232" ht="15">
      <c r="R232" s="67" t="s">
        <v>100</v>
      </c>
    </row>
    <row r="233" ht="15">
      <c r="R233" s="67" t="s">
        <v>101</v>
      </c>
    </row>
    <row r="234" ht="15">
      <c r="R234" s="67" t="s">
        <v>102</v>
      </c>
    </row>
    <row r="235" ht="15">
      <c r="R235" s="67" t="s">
        <v>103</v>
      </c>
    </row>
    <row r="237" ht="15">
      <c r="R237" s="67" t="s">
        <v>104</v>
      </c>
    </row>
    <row r="238" ht="15">
      <c r="R238" s="67" t="s">
        <v>105</v>
      </c>
    </row>
    <row r="239" ht="15">
      <c r="R239" s="67" t="s">
        <v>106</v>
      </c>
    </row>
    <row r="241" ht="15">
      <c r="R241" s="67" t="s">
        <v>107</v>
      </c>
    </row>
    <row r="242" ht="15">
      <c r="R242" s="67" t="s">
        <v>108</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14:G14"/>
    <mergeCell ref="H14:N14"/>
    <mergeCell ref="B15:G15"/>
    <mergeCell ref="H15:N15"/>
    <mergeCell ref="B17:D17"/>
    <mergeCell ref="E17:G17"/>
    <mergeCell ref="H17:N17"/>
    <mergeCell ref="B12:G12"/>
    <mergeCell ref="H12:N12"/>
    <mergeCell ref="B6:G6"/>
    <mergeCell ref="H6:K6"/>
    <mergeCell ref="L6:N6"/>
    <mergeCell ref="B7:G7"/>
    <mergeCell ref="H7:K7"/>
    <mergeCell ref="L7:N7"/>
    <mergeCell ref="B8:K8"/>
    <mergeCell ref="L8:N8"/>
    <mergeCell ref="B9:K9"/>
    <mergeCell ref="L9:N9"/>
    <mergeCell ref="B11:N11"/>
    <mergeCell ref="B2:C2"/>
    <mergeCell ref="D2:I2"/>
    <mergeCell ref="J2:L2"/>
    <mergeCell ref="M2:N2"/>
    <mergeCell ref="B4:D4"/>
    <mergeCell ref="E4:N4"/>
  </mergeCells>
  <dataValidations count="4">
    <dataValidation type="list" allowBlank="1" showInputMessage="1" showErrorMessage="1" sqref="E4:N4">
      <formula1>$R$192:$R$211</formula1>
    </dataValidation>
    <dataValidation type="list" allowBlank="1" showInputMessage="1" showErrorMessage="1" sqref="L7:N7">
      <formula1>$R$223:$R$225</formula1>
    </dataValidation>
    <dataValidation type="list" allowBlank="1" showInputMessage="1" showErrorMessage="1" sqref="B20:G20">
      <formula1>$R$237:$R$239</formula1>
    </dataValidation>
    <dataValidation type="list" allowBlank="1" showInputMessage="1" showErrorMessage="1" sqref="H20:N20">
      <formula1>$R$241</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R242"/>
  <sheetViews>
    <sheetView zoomScalePageLayoutView="0" workbookViewId="0" topLeftCell="A1">
      <selection activeCell="L7" sqref="L7:N7"/>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41"/>
      <c r="B1" s="42"/>
      <c r="C1" s="42"/>
      <c r="D1" s="42"/>
      <c r="E1" s="42"/>
      <c r="F1" s="42"/>
      <c r="G1" s="42"/>
      <c r="H1" s="42"/>
      <c r="I1" s="42"/>
      <c r="J1" s="42"/>
      <c r="K1" s="42"/>
      <c r="L1" s="42"/>
      <c r="M1" s="42"/>
      <c r="N1" s="42"/>
    </row>
    <row r="2" spans="1:14" ht="69.75" customHeight="1">
      <c r="A2" s="43"/>
      <c r="B2" s="111"/>
      <c r="C2" s="112"/>
      <c r="D2" s="113" t="s">
        <v>30</v>
      </c>
      <c r="E2" s="114"/>
      <c r="F2" s="114"/>
      <c r="G2" s="114"/>
      <c r="H2" s="114"/>
      <c r="I2" s="114"/>
      <c r="J2" s="115" t="s">
        <v>31</v>
      </c>
      <c r="K2" s="116"/>
      <c r="L2" s="117"/>
      <c r="M2" s="112"/>
      <c r="N2" s="118"/>
    </row>
    <row r="3" spans="1:14" ht="5.25" customHeight="1">
      <c r="A3" s="43"/>
      <c r="B3" s="44"/>
      <c r="C3" s="45"/>
      <c r="D3" s="45"/>
      <c r="E3" s="45"/>
      <c r="F3" s="45"/>
      <c r="G3" s="45"/>
      <c r="H3" s="45"/>
      <c r="I3" s="45"/>
      <c r="J3" s="45"/>
      <c r="K3" s="45"/>
      <c r="L3" s="45"/>
      <c r="M3" s="45"/>
      <c r="N3" s="46"/>
    </row>
    <row r="4" spans="1:14" ht="18" customHeight="1">
      <c r="A4" s="47"/>
      <c r="B4" s="119" t="s">
        <v>32</v>
      </c>
      <c r="C4" s="120"/>
      <c r="D4" s="121"/>
      <c r="E4" s="122" t="s">
        <v>80</v>
      </c>
      <c r="F4" s="123"/>
      <c r="G4" s="123"/>
      <c r="H4" s="123"/>
      <c r="I4" s="123"/>
      <c r="J4" s="123"/>
      <c r="K4" s="123"/>
      <c r="L4" s="123"/>
      <c r="M4" s="123"/>
      <c r="N4" s="124"/>
    </row>
    <row r="5" spans="1:14" ht="5.25" customHeight="1">
      <c r="A5" s="47"/>
      <c r="B5" s="48"/>
      <c r="C5" s="49"/>
      <c r="D5" s="49"/>
      <c r="E5" s="50"/>
      <c r="F5" s="50"/>
      <c r="G5" s="50"/>
      <c r="H5" s="50"/>
      <c r="I5" s="50"/>
      <c r="J5" s="50"/>
      <c r="K5" s="50"/>
      <c r="L5" s="50"/>
      <c r="M5" s="50"/>
      <c r="N5" s="51"/>
    </row>
    <row r="6" spans="1:14" ht="17.25" customHeight="1">
      <c r="A6" s="47"/>
      <c r="B6" s="128" t="s">
        <v>33</v>
      </c>
      <c r="C6" s="129"/>
      <c r="D6" s="129"/>
      <c r="E6" s="129"/>
      <c r="F6" s="129"/>
      <c r="G6" s="129"/>
      <c r="H6" s="129" t="s">
        <v>34</v>
      </c>
      <c r="I6" s="129"/>
      <c r="J6" s="129"/>
      <c r="K6" s="129"/>
      <c r="L6" s="130" t="s">
        <v>35</v>
      </c>
      <c r="M6" s="131"/>
      <c r="N6" s="132"/>
    </row>
    <row r="7" spans="1:14" ht="43.5" customHeight="1">
      <c r="A7" s="47"/>
      <c r="B7" s="125" t="s">
        <v>172</v>
      </c>
      <c r="C7" s="126"/>
      <c r="D7" s="126"/>
      <c r="E7" s="126"/>
      <c r="F7" s="126"/>
      <c r="G7" s="126"/>
      <c r="H7" s="126" t="s">
        <v>164</v>
      </c>
      <c r="I7" s="126"/>
      <c r="J7" s="126"/>
      <c r="K7" s="126"/>
      <c r="L7" s="133" t="s">
        <v>93</v>
      </c>
      <c r="M7" s="134"/>
      <c r="N7" s="135"/>
    </row>
    <row r="8" spans="1:14" ht="30" customHeight="1">
      <c r="A8" s="47"/>
      <c r="B8" s="136" t="s">
        <v>36</v>
      </c>
      <c r="C8" s="137"/>
      <c r="D8" s="137"/>
      <c r="E8" s="137"/>
      <c r="F8" s="137"/>
      <c r="G8" s="137"/>
      <c r="H8" s="137"/>
      <c r="I8" s="137"/>
      <c r="J8" s="137"/>
      <c r="K8" s="137"/>
      <c r="L8" s="138" t="s">
        <v>37</v>
      </c>
      <c r="M8" s="139"/>
      <c r="N8" s="140"/>
    </row>
    <row r="9" spans="1:14" ht="43.5" customHeight="1">
      <c r="A9" s="47"/>
      <c r="B9" s="141" t="s">
        <v>173</v>
      </c>
      <c r="C9" s="142"/>
      <c r="D9" s="142"/>
      <c r="E9" s="142"/>
      <c r="F9" s="142"/>
      <c r="G9" s="142"/>
      <c r="H9" s="142"/>
      <c r="I9" s="142"/>
      <c r="J9" s="142"/>
      <c r="K9" s="142"/>
      <c r="L9" s="143">
        <v>0.6</v>
      </c>
      <c r="M9" s="126"/>
      <c r="N9" s="127"/>
    </row>
    <row r="10" spans="1:14" ht="5.25" customHeight="1">
      <c r="A10" s="47"/>
      <c r="B10" s="52"/>
      <c r="C10" s="53"/>
      <c r="D10" s="53"/>
      <c r="E10" s="53"/>
      <c r="F10" s="53"/>
      <c r="G10" s="53"/>
      <c r="H10" s="53"/>
      <c r="I10" s="53"/>
      <c r="J10" s="53"/>
      <c r="K10" s="53"/>
      <c r="L10" s="54"/>
      <c r="M10" s="55"/>
      <c r="N10" s="56"/>
    </row>
    <row r="11" spans="1:14" ht="15">
      <c r="A11" s="47"/>
      <c r="B11" s="144" t="s">
        <v>38</v>
      </c>
      <c r="C11" s="145"/>
      <c r="D11" s="145"/>
      <c r="E11" s="145"/>
      <c r="F11" s="145"/>
      <c r="G11" s="145"/>
      <c r="H11" s="145"/>
      <c r="I11" s="145"/>
      <c r="J11" s="145"/>
      <c r="K11" s="145"/>
      <c r="L11" s="145"/>
      <c r="M11" s="145"/>
      <c r="N11" s="146"/>
    </row>
    <row r="12" spans="1:14" ht="43.5" customHeight="1">
      <c r="A12" s="47"/>
      <c r="B12" s="125" t="s">
        <v>200</v>
      </c>
      <c r="C12" s="126"/>
      <c r="D12" s="126"/>
      <c r="E12" s="126"/>
      <c r="F12" s="126"/>
      <c r="G12" s="126"/>
      <c r="H12" s="126" t="s">
        <v>201</v>
      </c>
      <c r="I12" s="126"/>
      <c r="J12" s="126"/>
      <c r="K12" s="126"/>
      <c r="L12" s="126"/>
      <c r="M12" s="126"/>
      <c r="N12" s="127"/>
    </row>
    <row r="13" spans="1:14" ht="5.25" customHeight="1">
      <c r="A13" s="47"/>
      <c r="B13" s="57"/>
      <c r="C13" s="58"/>
      <c r="D13" s="58"/>
      <c r="E13" s="58"/>
      <c r="F13" s="58"/>
      <c r="G13" s="58"/>
      <c r="H13" s="58"/>
      <c r="I13" s="58"/>
      <c r="J13" s="58"/>
      <c r="K13" s="58"/>
      <c r="L13" s="58"/>
      <c r="M13" s="58"/>
      <c r="N13" s="59"/>
    </row>
    <row r="14" spans="1:14" ht="15">
      <c r="A14" s="47"/>
      <c r="B14" s="144" t="s">
        <v>39</v>
      </c>
      <c r="C14" s="145"/>
      <c r="D14" s="145"/>
      <c r="E14" s="145"/>
      <c r="F14" s="145"/>
      <c r="G14" s="145"/>
      <c r="H14" s="145" t="s">
        <v>40</v>
      </c>
      <c r="I14" s="145"/>
      <c r="J14" s="145"/>
      <c r="K14" s="145"/>
      <c r="L14" s="145"/>
      <c r="M14" s="145"/>
      <c r="N14" s="146"/>
    </row>
    <row r="15" spans="1:14" ht="89.25" customHeight="1">
      <c r="A15" s="47"/>
      <c r="B15" s="125" t="s">
        <v>174</v>
      </c>
      <c r="C15" s="126"/>
      <c r="D15" s="126"/>
      <c r="E15" s="126"/>
      <c r="F15" s="126"/>
      <c r="G15" s="126"/>
      <c r="H15" s="126" t="s">
        <v>175</v>
      </c>
      <c r="I15" s="126"/>
      <c r="J15" s="126"/>
      <c r="K15" s="126"/>
      <c r="L15" s="126"/>
      <c r="M15" s="126"/>
      <c r="N15" s="127"/>
    </row>
    <row r="16" spans="1:14" ht="5.25" customHeight="1">
      <c r="A16" s="47"/>
      <c r="B16" s="60"/>
      <c r="C16" s="61"/>
      <c r="D16" s="61"/>
      <c r="E16" s="61"/>
      <c r="F16" s="61"/>
      <c r="G16" s="61"/>
      <c r="H16" s="61"/>
      <c r="I16" s="61"/>
      <c r="J16" s="61"/>
      <c r="K16" s="61"/>
      <c r="L16" s="61"/>
      <c r="M16" s="61"/>
      <c r="N16" s="62"/>
    </row>
    <row r="17" spans="1:14" ht="15">
      <c r="A17" s="47"/>
      <c r="B17" s="136" t="s">
        <v>41</v>
      </c>
      <c r="C17" s="137"/>
      <c r="D17" s="137"/>
      <c r="E17" s="137" t="s">
        <v>42</v>
      </c>
      <c r="F17" s="137"/>
      <c r="G17" s="137"/>
      <c r="H17" s="147" t="s">
        <v>43</v>
      </c>
      <c r="I17" s="145"/>
      <c r="J17" s="145"/>
      <c r="K17" s="145"/>
      <c r="L17" s="145"/>
      <c r="M17" s="145"/>
      <c r="N17" s="146"/>
    </row>
    <row r="18" spans="1:14" ht="48" customHeight="1">
      <c r="A18" s="47"/>
      <c r="B18" s="153">
        <v>0.25</v>
      </c>
      <c r="C18" s="154"/>
      <c r="D18" s="154"/>
      <c r="E18" s="126">
        <v>7525</v>
      </c>
      <c r="F18" s="126"/>
      <c r="G18" s="126"/>
      <c r="H18" s="126" t="s">
        <v>101</v>
      </c>
      <c r="I18" s="126"/>
      <c r="J18" s="126"/>
      <c r="K18" s="126"/>
      <c r="L18" s="126"/>
      <c r="M18" s="126"/>
      <c r="N18" s="127"/>
    </row>
    <row r="19" spans="1:14" ht="15">
      <c r="A19" s="47"/>
      <c r="B19" s="144" t="s">
        <v>44</v>
      </c>
      <c r="C19" s="145"/>
      <c r="D19" s="145"/>
      <c r="E19" s="145"/>
      <c r="F19" s="145"/>
      <c r="G19" s="155"/>
      <c r="H19" s="147" t="s">
        <v>45</v>
      </c>
      <c r="I19" s="145"/>
      <c r="J19" s="145"/>
      <c r="K19" s="145"/>
      <c r="L19" s="145"/>
      <c r="M19" s="145"/>
      <c r="N19" s="146"/>
    </row>
    <row r="20" spans="1:14" ht="43.5" customHeight="1">
      <c r="A20" s="47"/>
      <c r="B20" s="153" t="s">
        <v>105</v>
      </c>
      <c r="C20" s="154"/>
      <c r="D20" s="154"/>
      <c r="E20" s="154"/>
      <c r="F20" s="154"/>
      <c r="G20" s="156"/>
      <c r="H20" s="157" t="s">
        <v>107</v>
      </c>
      <c r="I20" s="154"/>
      <c r="J20" s="154"/>
      <c r="K20" s="154"/>
      <c r="L20" s="154"/>
      <c r="M20" s="154"/>
      <c r="N20" s="158"/>
    </row>
    <row r="21" spans="1:14" ht="6" customHeight="1">
      <c r="A21" s="47"/>
      <c r="B21" s="60"/>
      <c r="C21" s="61"/>
      <c r="D21" s="61"/>
      <c r="E21" s="61"/>
      <c r="F21" s="61"/>
      <c r="G21" s="61"/>
      <c r="H21" s="61"/>
      <c r="I21" s="61"/>
      <c r="J21" s="61"/>
      <c r="K21" s="61"/>
      <c r="L21" s="61"/>
      <c r="M21" s="61"/>
      <c r="N21" s="62"/>
    </row>
    <row r="22" spans="2:14" s="63" customFormat="1" ht="31.5" customHeight="1">
      <c r="B22" s="159" t="s">
        <v>46</v>
      </c>
      <c r="C22" s="160"/>
      <c r="D22" s="160"/>
      <c r="E22" s="160"/>
      <c r="F22" s="160"/>
      <c r="G22" s="161"/>
      <c r="H22" s="165" t="s">
        <v>47</v>
      </c>
      <c r="I22" s="166"/>
      <c r="J22" s="64" t="s">
        <v>176</v>
      </c>
      <c r="K22" s="167" t="s">
        <v>202</v>
      </c>
      <c r="L22" s="168"/>
      <c r="M22" s="168"/>
      <c r="N22" s="169"/>
    </row>
    <row r="23" spans="2:14" s="63" customFormat="1" ht="31.5" customHeight="1" thickBot="1">
      <c r="B23" s="162"/>
      <c r="C23" s="163"/>
      <c r="D23" s="163"/>
      <c r="E23" s="163"/>
      <c r="F23" s="163"/>
      <c r="G23" s="164"/>
      <c r="H23" s="165" t="s">
        <v>48</v>
      </c>
      <c r="I23" s="166"/>
      <c r="J23" s="64" t="s">
        <v>176</v>
      </c>
      <c r="K23" s="165"/>
      <c r="L23" s="170"/>
      <c r="M23" s="170"/>
      <c r="N23" s="166"/>
    </row>
    <row r="24" spans="2:14" ht="46.5" customHeight="1" thickBot="1">
      <c r="B24" s="148" t="s">
        <v>49</v>
      </c>
      <c r="C24" s="149"/>
      <c r="D24" s="149"/>
      <c r="E24" s="149"/>
      <c r="F24" s="149"/>
      <c r="G24" s="150"/>
      <c r="H24" s="151"/>
      <c r="I24" s="152"/>
      <c r="J24" s="152"/>
      <c r="K24" s="152"/>
      <c r="L24" s="152"/>
      <c r="M24" s="152"/>
      <c r="N24" s="152"/>
    </row>
    <row r="25" spans="2:14" ht="15" customHeight="1" hidden="1">
      <c r="B25" s="171" t="s">
        <v>50</v>
      </c>
      <c r="C25" s="171"/>
      <c r="D25" s="171" t="s">
        <v>51</v>
      </c>
      <c r="E25" s="171"/>
      <c r="F25" s="171"/>
      <c r="G25" s="171" t="s">
        <v>52</v>
      </c>
      <c r="H25" s="172"/>
      <c r="I25" s="172"/>
      <c r="J25" s="172"/>
      <c r="K25" s="172"/>
      <c r="L25" s="172"/>
      <c r="M25" s="172"/>
      <c r="N25" s="172"/>
    </row>
    <row r="26" spans="2:14" ht="37.5" customHeight="1" hidden="1">
      <c r="B26" s="173">
        <v>4</v>
      </c>
      <c r="C26" s="173"/>
      <c r="D26" s="174" t="s">
        <v>53</v>
      </c>
      <c r="E26" s="173"/>
      <c r="F26" s="173"/>
      <c r="G26" s="175" t="s">
        <v>54</v>
      </c>
      <c r="H26" s="175"/>
      <c r="I26" s="175"/>
      <c r="J26" s="175"/>
      <c r="K26" s="175"/>
      <c r="L26" s="175"/>
      <c r="M26" s="175"/>
      <c r="N26" s="175"/>
    </row>
    <row r="27" spans="2:14" ht="15" customHeight="1" hidden="1">
      <c r="B27" s="65" t="s">
        <v>55</v>
      </c>
      <c r="C27" s="87" t="s">
        <v>56</v>
      </c>
      <c r="D27" s="87"/>
      <c r="E27" s="87"/>
      <c r="F27" s="87"/>
      <c r="G27" s="87" t="s">
        <v>57</v>
      </c>
      <c r="H27" s="87"/>
      <c r="I27" s="87"/>
      <c r="J27" s="87"/>
      <c r="K27" s="87" t="s">
        <v>58</v>
      </c>
      <c r="L27" s="87"/>
      <c r="M27" s="87"/>
      <c r="N27" s="87"/>
    </row>
    <row r="28" spans="2:14" ht="15" customHeight="1" hidden="1">
      <c r="B28" s="65" t="s">
        <v>59</v>
      </c>
      <c r="C28" s="87" t="s">
        <v>60</v>
      </c>
      <c r="D28" s="87"/>
      <c r="E28" s="87"/>
      <c r="F28" s="87"/>
      <c r="G28" s="87" t="s">
        <v>61</v>
      </c>
      <c r="H28" s="87"/>
      <c r="I28" s="87"/>
      <c r="J28" s="87"/>
      <c r="K28" s="87" t="s">
        <v>62</v>
      </c>
      <c r="L28" s="87"/>
      <c r="M28" s="87"/>
      <c r="N28" s="87"/>
    </row>
    <row r="29" spans="2:14" ht="45" customHeight="1" hidden="1">
      <c r="B29" s="65" t="s">
        <v>63</v>
      </c>
      <c r="C29" s="173"/>
      <c r="D29" s="173"/>
      <c r="E29" s="173"/>
      <c r="F29" s="173"/>
      <c r="G29" s="173"/>
      <c r="H29" s="173"/>
      <c r="I29" s="173"/>
      <c r="J29" s="173"/>
      <c r="K29" s="173"/>
      <c r="L29" s="173"/>
      <c r="M29" s="173"/>
      <c r="N29" s="173"/>
    </row>
    <row r="30" spans="2:14" ht="15" customHeight="1" hidden="1">
      <c r="B30" s="172" t="s">
        <v>64</v>
      </c>
      <c r="C30" s="172"/>
      <c r="D30" s="172"/>
      <c r="E30" s="172"/>
      <c r="F30" s="172"/>
      <c r="G30" s="172" t="s">
        <v>65</v>
      </c>
      <c r="H30" s="172"/>
      <c r="I30" s="172"/>
      <c r="J30" s="172"/>
      <c r="K30" s="172" t="s">
        <v>66</v>
      </c>
      <c r="L30" s="172"/>
      <c r="M30" s="172"/>
      <c r="N30" s="172"/>
    </row>
    <row r="192" ht="15">
      <c r="R192" s="66" t="s">
        <v>67</v>
      </c>
    </row>
    <row r="193" ht="15">
      <c r="R193" s="66" t="s">
        <v>68</v>
      </c>
    </row>
    <row r="194" ht="15">
      <c r="R194" s="66" t="s">
        <v>69</v>
      </c>
    </row>
    <row r="195" ht="15">
      <c r="R195" s="66" t="s">
        <v>14</v>
      </c>
    </row>
    <row r="196" ht="15">
      <c r="R196" s="66" t="s">
        <v>70</v>
      </c>
    </row>
    <row r="197" ht="15">
      <c r="R197" s="66" t="s">
        <v>71</v>
      </c>
    </row>
    <row r="198" ht="15">
      <c r="R198" s="66" t="s">
        <v>72</v>
      </c>
    </row>
    <row r="199" ht="15">
      <c r="R199" s="66" t="s">
        <v>73</v>
      </c>
    </row>
    <row r="200" ht="15">
      <c r="R200" s="66" t="s">
        <v>74</v>
      </c>
    </row>
    <row r="201" ht="15">
      <c r="R201" s="66" t="s">
        <v>75</v>
      </c>
    </row>
    <row r="202" ht="15">
      <c r="R202" s="66" t="s">
        <v>76</v>
      </c>
    </row>
    <row r="203" ht="15">
      <c r="R203" s="66" t="s">
        <v>77</v>
      </c>
    </row>
    <row r="204" ht="15">
      <c r="R204" s="66" t="s">
        <v>78</v>
      </c>
    </row>
    <row r="205" ht="15">
      <c r="R205" s="66" t="s">
        <v>79</v>
      </c>
    </row>
    <row r="206" ht="15">
      <c r="R206" s="66" t="s">
        <v>80</v>
      </c>
    </row>
    <row r="207" ht="15">
      <c r="R207" s="66" t="s">
        <v>81</v>
      </c>
    </row>
    <row r="208" ht="15">
      <c r="R208" s="66" t="s">
        <v>82</v>
      </c>
    </row>
    <row r="209" ht="15">
      <c r="R209" s="66" t="s">
        <v>83</v>
      </c>
    </row>
    <row r="210" ht="15">
      <c r="R210" s="66" t="s">
        <v>84</v>
      </c>
    </row>
    <row r="211" ht="15">
      <c r="R211" s="66" t="s">
        <v>85</v>
      </c>
    </row>
    <row r="215" ht="15">
      <c r="R215" s="66" t="s">
        <v>86</v>
      </c>
    </row>
    <row r="216" ht="15">
      <c r="R216" s="66" t="s">
        <v>87</v>
      </c>
    </row>
    <row r="217" ht="15">
      <c r="R217" s="66" t="s">
        <v>88</v>
      </c>
    </row>
    <row r="218" ht="15">
      <c r="R218" s="66" t="s">
        <v>89</v>
      </c>
    </row>
    <row r="219" ht="15">
      <c r="R219" s="66" t="s">
        <v>90</v>
      </c>
    </row>
    <row r="220" ht="15">
      <c r="R220" s="66" t="s">
        <v>91</v>
      </c>
    </row>
    <row r="221" ht="15">
      <c r="R221" s="66" t="s">
        <v>92</v>
      </c>
    </row>
    <row r="223" ht="15">
      <c r="R223" s="66" t="s">
        <v>93</v>
      </c>
    </row>
    <row r="224" ht="15">
      <c r="R224" s="66" t="s">
        <v>94</v>
      </c>
    </row>
    <row r="225" ht="15">
      <c r="R225" s="66" t="s">
        <v>95</v>
      </c>
    </row>
    <row r="227" ht="15">
      <c r="R227" s="66" t="s">
        <v>96</v>
      </c>
    </row>
    <row r="228" ht="15">
      <c r="R228" s="66" t="s">
        <v>97</v>
      </c>
    </row>
    <row r="229" ht="15">
      <c r="R229" s="66" t="s">
        <v>98</v>
      </c>
    </row>
    <row r="230" ht="15">
      <c r="R230" s="66" t="s">
        <v>99</v>
      </c>
    </row>
    <row r="232" ht="15">
      <c r="R232" s="67" t="s">
        <v>100</v>
      </c>
    </row>
    <row r="233" ht="15">
      <c r="R233" s="67" t="s">
        <v>101</v>
      </c>
    </row>
    <row r="234" ht="15">
      <c r="R234" s="67" t="s">
        <v>102</v>
      </c>
    </row>
    <row r="235" ht="15">
      <c r="R235" s="67" t="s">
        <v>103</v>
      </c>
    </row>
    <row r="237" ht="15">
      <c r="R237" s="67" t="s">
        <v>104</v>
      </c>
    </row>
    <row r="238" ht="15">
      <c r="R238" s="67" t="s">
        <v>105</v>
      </c>
    </row>
    <row r="239" ht="15">
      <c r="R239" s="67" t="s">
        <v>106</v>
      </c>
    </row>
    <row r="241" ht="15">
      <c r="R241" s="67" t="s">
        <v>107</v>
      </c>
    </row>
    <row r="242" ht="15">
      <c r="R242" s="67" t="s">
        <v>108</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14:G14"/>
    <mergeCell ref="H14:N14"/>
    <mergeCell ref="B15:G15"/>
    <mergeCell ref="H15:N15"/>
    <mergeCell ref="B17:D17"/>
    <mergeCell ref="E17:G17"/>
    <mergeCell ref="H17:N17"/>
    <mergeCell ref="B12:G12"/>
    <mergeCell ref="H12:N12"/>
    <mergeCell ref="B6:G6"/>
    <mergeCell ref="H6:K6"/>
    <mergeCell ref="L6:N6"/>
    <mergeCell ref="B7:G7"/>
    <mergeCell ref="H7:K7"/>
    <mergeCell ref="L7:N7"/>
    <mergeCell ref="B8:K8"/>
    <mergeCell ref="L8:N8"/>
    <mergeCell ref="B9:K9"/>
    <mergeCell ref="L9:N9"/>
    <mergeCell ref="B11:N11"/>
    <mergeCell ref="B2:C2"/>
    <mergeCell ref="D2:I2"/>
    <mergeCell ref="J2:L2"/>
    <mergeCell ref="M2:N2"/>
    <mergeCell ref="B4:D4"/>
    <mergeCell ref="E4:N4"/>
  </mergeCells>
  <dataValidations count="4">
    <dataValidation type="list" allowBlank="1" showInputMessage="1" showErrorMessage="1" sqref="H20:N20">
      <formula1>$R$241</formula1>
    </dataValidation>
    <dataValidation type="list" allowBlank="1" showInputMessage="1" showErrorMessage="1" sqref="B20:G20">
      <formula1>$R$237:$R$239</formula1>
    </dataValidation>
    <dataValidation type="list" allowBlank="1" showInputMessage="1" showErrorMessage="1" sqref="L7:N7">
      <formula1>$R$223:$R$225</formula1>
    </dataValidation>
    <dataValidation type="list" allowBlank="1" showInputMessage="1" showErrorMessage="1" sqref="E4:N4">
      <formula1>$R$192:$R$211</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R242"/>
  <sheetViews>
    <sheetView zoomScalePageLayoutView="0" workbookViewId="0" topLeftCell="A1">
      <selection activeCell="H18" sqref="H18:N18"/>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41"/>
      <c r="B1" s="42"/>
      <c r="C1" s="42"/>
      <c r="D1" s="42"/>
      <c r="E1" s="42"/>
      <c r="F1" s="42"/>
      <c r="G1" s="42"/>
      <c r="H1" s="42"/>
      <c r="I1" s="42"/>
      <c r="J1" s="42"/>
      <c r="K1" s="42"/>
      <c r="L1" s="42"/>
      <c r="M1" s="42"/>
      <c r="N1" s="42"/>
    </row>
    <row r="2" spans="1:14" ht="69.75" customHeight="1">
      <c r="A2" s="43"/>
      <c r="B2" s="111"/>
      <c r="C2" s="112"/>
      <c r="D2" s="113" t="s">
        <v>30</v>
      </c>
      <c r="E2" s="114"/>
      <c r="F2" s="114"/>
      <c r="G2" s="114"/>
      <c r="H2" s="114"/>
      <c r="I2" s="114"/>
      <c r="J2" s="115" t="s">
        <v>31</v>
      </c>
      <c r="K2" s="116"/>
      <c r="L2" s="117"/>
      <c r="M2" s="112"/>
      <c r="N2" s="118"/>
    </row>
    <row r="3" spans="1:14" ht="5.25" customHeight="1">
      <c r="A3" s="43"/>
      <c r="B3" s="44"/>
      <c r="C3" s="45"/>
      <c r="D3" s="45"/>
      <c r="E3" s="45"/>
      <c r="F3" s="45"/>
      <c r="G3" s="45"/>
      <c r="H3" s="45"/>
      <c r="I3" s="45"/>
      <c r="J3" s="45"/>
      <c r="K3" s="45"/>
      <c r="L3" s="45"/>
      <c r="M3" s="45"/>
      <c r="N3" s="46"/>
    </row>
    <row r="4" spans="1:14" ht="18" customHeight="1">
      <c r="A4" s="47"/>
      <c r="B4" s="119" t="s">
        <v>32</v>
      </c>
      <c r="C4" s="120"/>
      <c r="D4" s="121"/>
      <c r="E4" s="122"/>
      <c r="F4" s="123"/>
      <c r="G4" s="123"/>
      <c r="H4" s="123"/>
      <c r="I4" s="123"/>
      <c r="J4" s="123"/>
      <c r="K4" s="123"/>
      <c r="L4" s="123"/>
      <c r="M4" s="123"/>
      <c r="N4" s="124"/>
    </row>
    <row r="5" spans="1:14" ht="5.25" customHeight="1">
      <c r="A5" s="47"/>
      <c r="B5" s="48"/>
      <c r="C5" s="49"/>
      <c r="D5" s="49"/>
      <c r="E5" s="50"/>
      <c r="F5" s="50"/>
      <c r="G5" s="50"/>
      <c r="H5" s="50"/>
      <c r="I5" s="50"/>
      <c r="J5" s="50"/>
      <c r="K5" s="50"/>
      <c r="L5" s="50"/>
      <c r="M5" s="50"/>
      <c r="N5" s="51"/>
    </row>
    <row r="6" spans="1:14" ht="17.25" customHeight="1">
      <c r="A6" s="47"/>
      <c r="B6" s="128" t="s">
        <v>33</v>
      </c>
      <c r="C6" s="129"/>
      <c r="D6" s="129"/>
      <c r="E6" s="129"/>
      <c r="F6" s="129"/>
      <c r="G6" s="129"/>
      <c r="H6" s="129" t="s">
        <v>34</v>
      </c>
      <c r="I6" s="129"/>
      <c r="J6" s="129"/>
      <c r="K6" s="129"/>
      <c r="L6" s="130" t="s">
        <v>35</v>
      </c>
      <c r="M6" s="131"/>
      <c r="N6" s="132"/>
    </row>
    <row r="7" spans="1:14" ht="43.5" customHeight="1">
      <c r="A7" s="47"/>
      <c r="B7" s="125" t="s">
        <v>203</v>
      </c>
      <c r="C7" s="126"/>
      <c r="D7" s="126"/>
      <c r="E7" s="126"/>
      <c r="F7" s="126"/>
      <c r="G7" s="126"/>
      <c r="H7" s="126" t="s">
        <v>193</v>
      </c>
      <c r="I7" s="126"/>
      <c r="J7" s="126"/>
      <c r="K7" s="126"/>
      <c r="L7" s="133" t="s">
        <v>93</v>
      </c>
      <c r="M7" s="134"/>
      <c r="N7" s="135"/>
    </row>
    <row r="8" spans="1:14" ht="30" customHeight="1">
      <c r="A8" s="47"/>
      <c r="B8" s="136" t="s">
        <v>36</v>
      </c>
      <c r="C8" s="137"/>
      <c r="D8" s="137"/>
      <c r="E8" s="137"/>
      <c r="F8" s="137"/>
      <c r="G8" s="137"/>
      <c r="H8" s="137"/>
      <c r="I8" s="137"/>
      <c r="J8" s="137"/>
      <c r="K8" s="137"/>
      <c r="L8" s="138" t="s">
        <v>37</v>
      </c>
      <c r="M8" s="139"/>
      <c r="N8" s="140"/>
    </row>
    <row r="9" spans="1:14" ht="43.5" customHeight="1">
      <c r="A9" s="47"/>
      <c r="B9" s="182" t="s">
        <v>204</v>
      </c>
      <c r="C9" s="183"/>
      <c r="D9" s="183"/>
      <c r="E9" s="183"/>
      <c r="F9" s="183"/>
      <c r="G9" s="183"/>
      <c r="H9" s="183"/>
      <c r="I9" s="183"/>
      <c r="J9" s="183"/>
      <c r="K9" s="183"/>
      <c r="L9" s="143">
        <v>0.15</v>
      </c>
      <c r="M9" s="126"/>
      <c r="N9" s="127"/>
    </row>
    <row r="10" spans="1:14" ht="5.25" customHeight="1">
      <c r="A10" s="47"/>
      <c r="B10" s="52"/>
      <c r="C10" s="53"/>
      <c r="D10" s="53"/>
      <c r="E10" s="53"/>
      <c r="F10" s="53"/>
      <c r="G10" s="53"/>
      <c r="H10" s="53"/>
      <c r="I10" s="53"/>
      <c r="J10" s="53"/>
      <c r="K10" s="53"/>
      <c r="L10" s="54"/>
      <c r="M10" s="55"/>
      <c r="N10" s="56"/>
    </row>
    <row r="11" spans="1:14" ht="15">
      <c r="A11" s="47"/>
      <c r="B11" s="144" t="s">
        <v>38</v>
      </c>
      <c r="C11" s="145"/>
      <c r="D11" s="145"/>
      <c r="E11" s="145"/>
      <c r="F11" s="145"/>
      <c r="G11" s="145"/>
      <c r="H11" s="145"/>
      <c r="I11" s="145"/>
      <c r="J11" s="145"/>
      <c r="K11" s="145"/>
      <c r="L11" s="145"/>
      <c r="M11" s="145"/>
      <c r="N11" s="146"/>
    </row>
    <row r="12" spans="1:14" ht="43.5" customHeight="1">
      <c r="A12" s="47"/>
      <c r="B12" s="125" t="s">
        <v>205</v>
      </c>
      <c r="C12" s="126"/>
      <c r="D12" s="126"/>
      <c r="E12" s="126"/>
      <c r="F12" s="126"/>
      <c r="G12" s="126"/>
      <c r="H12" s="126" t="s">
        <v>206</v>
      </c>
      <c r="I12" s="126"/>
      <c r="J12" s="126"/>
      <c r="K12" s="126"/>
      <c r="L12" s="126"/>
      <c r="M12" s="126"/>
      <c r="N12" s="127"/>
    </row>
    <row r="13" spans="1:14" ht="5.25" customHeight="1">
      <c r="A13" s="47"/>
      <c r="B13" s="57"/>
      <c r="C13" s="58"/>
      <c r="D13" s="58"/>
      <c r="E13" s="58"/>
      <c r="F13" s="58"/>
      <c r="G13" s="58"/>
      <c r="H13" s="58"/>
      <c r="I13" s="58"/>
      <c r="J13" s="58"/>
      <c r="K13" s="58"/>
      <c r="L13" s="58"/>
      <c r="M13" s="58"/>
      <c r="N13" s="59"/>
    </row>
    <row r="14" spans="1:14" ht="15">
      <c r="A14" s="47"/>
      <c r="B14" s="144" t="s">
        <v>39</v>
      </c>
      <c r="C14" s="145"/>
      <c r="D14" s="145"/>
      <c r="E14" s="145"/>
      <c r="F14" s="145"/>
      <c r="G14" s="145"/>
      <c r="H14" s="145" t="s">
        <v>40</v>
      </c>
      <c r="I14" s="145"/>
      <c r="J14" s="145"/>
      <c r="K14" s="145"/>
      <c r="L14" s="145"/>
      <c r="M14" s="145"/>
      <c r="N14" s="146"/>
    </row>
    <row r="15" spans="1:14" ht="43.5" customHeight="1">
      <c r="A15" s="47"/>
      <c r="B15" s="125" t="s">
        <v>197</v>
      </c>
      <c r="C15" s="126"/>
      <c r="D15" s="126"/>
      <c r="E15" s="126"/>
      <c r="F15" s="126"/>
      <c r="G15" s="126"/>
      <c r="H15" s="126" t="s">
        <v>198</v>
      </c>
      <c r="I15" s="126"/>
      <c r="J15" s="126"/>
      <c r="K15" s="126"/>
      <c r="L15" s="126"/>
      <c r="M15" s="126"/>
      <c r="N15" s="127"/>
    </row>
    <row r="16" spans="1:14" ht="5.25" customHeight="1">
      <c r="A16" s="47"/>
      <c r="B16" s="60"/>
      <c r="C16" s="61"/>
      <c r="D16" s="61"/>
      <c r="E16" s="61"/>
      <c r="F16" s="61"/>
      <c r="G16" s="61"/>
      <c r="H16" s="61"/>
      <c r="I16" s="61"/>
      <c r="J16" s="61"/>
      <c r="K16" s="61"/>
      <c r="L16" s="61"/>
      <c r="M16" s="61"/>
      <c r="N16" s="62"/>
    </row>
    <row r="17" spans="1:14" ht="15">
      <c r="A17" s="47"/>
      <c r="B17" s="136" t="s">
        <v>41</v>
      </c>
      <c r="C17" s="137"/>
      <c r="D17" s="137"/>
      <c r="E17" s="137" t="s">
        <v>42</v>
      </c>
      <c r="F17" s="137"/>
      <c r="G17" s="137"/>
      <c r="H17" s="147" t="s">
        <v>43</v>
      </c>
      <c r="I17" s="145"/>
      <c r="J17" s="145"/>
      <c r="K17" s="145"/>
      <c r="L17" s="145"/>
      <c r="M17" s="145"/>
      <c r="N17" s="146"/>
    </row>
    <row r="18" spans="1:14" ht="48" customHeight="1">
      <c r="A18" s="47"/>
      <c r="B18" s="177">
        <v>0</v>
      </c>
      <c r="C18" s="154"/>
      <c r="D18" s="154"/>
      <c r="E18" s="178"/>
      <c r="F18" s="178"/>
      <c r="G18" s="178"/>
      <c r="H18" s="126" t="s">
        <v>207</v>
      </c>
      <c r="I18" s="126"/>
      <c r="J18" s="126"/>
      <c r="K18" s="126"/>
      <c r="L18" s="126"/>
      <c r="M18" s="126"/>
      <c r="N18" s="127"/>
    </row>
    <row r="19" spans="1:14" ht="15">
      <c r="A19" s="47"/>
      <c r="B19" s="144" t="s">
        <v>44</v>
      </c>
      <c r="C19" s="145"/>
      <c r="D19" s="145"/>
      <c r="E19" s="145"/>
      <c r="F19" s="145"/>
      <c r="G19" s="155"/>
      <c r="H19" s="147" t="s">
        <v>45</v>
      </c>
      <c r="I19" s="145"/>
      <c r="J19" s="145"/>
      <c r="K19" s="145"/>
      <c r="L19" s="145"/>
      <c r="M19" s="145"/>
      <c r="N19" s="146"/>
    </row>
    <row r="20" spans="1:14" ht="43.5" customHeight="1">
      <c r="A20" s="47"/>
      <c r="B20" s="153" t="s">
        <v>104</v>
      </c>
      <c r="C20" s="154"/>
      <c r="D20" s="154"/>
      <c r="E20" s="154"/>
      <c r="F20" s="154"/>
      <c r="G20" s="156"/>
      <c r="H20" s="157" t="s">
        <v>107</v>
      </c>
      <c r="I20" s="154"/>
      <c r="J20" s="154"/>
      <c r="K20" s="154"/>
      <c r="L20" s="154"/>
      <c r="M20" s="154"/>
      <c r="N20" s="158"/>
    </row>
    <row r="21" spans="1:14" ht="6" customHeight="1">
      <c r="A21" s="47"/>
      <c r="B21" s="60"/>
      <c r="C21" s="61"/>
      <c r="D21" s="61"/>
      <c r="E21" s="61"/>
      <c r="F21" s="61"/>
      <c r="G21" s="61"/>
      <c r="H21" s="61"/>
      <c r="I21" s="61"/>
      <c r="J21" s="61"/>
      <c r="K21" s="61"/>
      <c r="L21" s="61"/>
      <c r="M21" s="61"/>
      <c r="N21" s="62"/>
    </row>
    <row r="22" spans="2:14" s="63" customFormat="1" ht="31.5" customHeight="1">
      <c r="B22" s="159" t="s">
        <v>46</v>
      </c>
      <c r="C22" s="160"/>
      <c r="D22" s="160"/>
      <c r="E22" s="160"/>
      <c r="F22" s="160"/>
      <c r="G22" s="161"/>
      <c r="H22" s="165" t="s">
        <v>47</v>
      </c>
      <c r="I22" s="166"/>
      <c r="J22" s="64" t="s">
        <v>176</v>
      </c>
      <c r="K22" s="167" t="s">
        <v>191</v>
      </c>
      <c r="L22" s="168"/>
      <c r="M22" s="168"/>
      <c r="N22" s="169"/>
    </row>
    <row r="23" spans="2:14" s="63" customFormat="1" ht="29.25" customHeight="1">
      <c r="B23" s="179"/>
      <c r="C23" s="180"/>
      <c r="D23" s="180"/>
      <c r="E23" s="180"/>
      <c r="F23" s="180"/>
      <c r="G23" s="181"/>
      <c r="H23" s="165" t="s">
        <v>48</v>
      </c>
      <c r="I23" s="166"/>
      <c r="J23" s="64"/>
      <c r="K23" s="165"/>
      <c r="L23" s="170"/>
      <c r="M23" s="170"/>
      <c r="N23" s="166"/>
    </row>
    <row r="24" spans="2:14" ht="18.75" customHeight="1">
      <c r="B24" s="159" t="s">
        <v>49</v>
      </c>
      <c r="C24" s="160"/>
      <c r="D24" s="160"/>
      <c r="E24" s="160"/>
      <c r="F24" s="160"/>
      <c r="G24" s="161"/>
      <c r="H24" s="176"/>
      <c r="I24" s="176"/>
      <c r="J24" s="176"/>
      <c r="K24" s="176"/>
      <c r="L24" s="176"/>
      <c r="M24" s="176"/>
      <c r="N24" s="176"/>
    </row>
    <row r="25" spans="2:14" ht="15" customHeight="1" hidden="1">
      <c r="B25" s="172" t="s">
        <v>50</v>
      </c>
      <c r="C25" s="172"/>
      <c r="D25" s="172" t="s">
        <v>51</v>
      </c>
      <c r="E25" s="172"/>
      <c r="F25" s="172"/>
      <c r="G25" s="172" t="s">
        <v>52</v>
      </c>
      <c r="H25" s="172"/>
      <c r="I25" s="172"/>
      <c r="J25" s="172"/>
      <c r="K25" s="172"/>
      <c r="L25" s="172"/>
      <c r="M25" s="172"/>
      <c r="N25" s="172"/>
    </row>
    <row r="26" spans="2:14" ht="37.5" customHeight="1" hidden="1">
      <c r="B26" s="173">
        <v>4</v>
      </c>
      <c r="C26" s="173"/>
      <c r="D26" s="174" t="s">
        <v>53</v>
      </c>
      <c r="E26" s="173"/>
      <c r="F26" s="173"/>
      <c r="G26" s="175" t="s">
        <v>54</v>
      </c>
      <c r="H26" s="175"/>
      <c r="I26" s="175"/>
      <c r="J26" s="175"/>
      <c r="K26" s="175"/>
      <c r="L26" s="175"/>
      <c r="M26" s="175"/>
      <c r="N26" s="175"/>
    </row>
    <row r="27" spans="2:14" ht="15" customHeight="1" hidden="1">
      <c r="B27" s="65" t="s">
        <v>55</v>
      </c>
      <c r="C27" s="87" t="s">
        <v>56</v>
      </c>
      <c r="D27" s="87"/>
      <c r="E27" s="87"/>
      <c r="F27" s="87"/>
      <c r="G27" s="87" t="s">
        <v>57</v>
      </c>
      <c r="H27" s="87"/>
      <c r="I27" s="87"/>
      <c r="J27" s="87"/>
      <c r="K27" s="87" t="s">
        <v>58</v>
      </c>
      <c r="L27" s="87"/>
      <c r="M27" s="87"/>
      <c r="N27" s="87"/>
    </row>
    <row r="28" spans="2:14" ht="15" customHeight="1" hidden="1">
      <c r="B28" s="65" t="s">
        <v>59</v>
      </c>
      <c r="C28" s="87" t="s">
        <v>60</v>
      </c>
      <c r="D28" s="87"/>
      <c r="E28" s="87"/>
      <c r="F28" s="87"/>
      <c r="G28" s="87" t="s">
        <v>61</v>
      </c>
      <c r="H28" s="87"/>
      <c r="I28" s="87"/>
      <c r="J28" s="87"/>
      <c r="K28" s="87" t="s">
        <v>62</v>
      </c>
      <c r="L28" s="87"/>
      <c r="M28" s="87"/>
      <c r="N28" s="87"/>
    </row>
    <row r="29" spans="2:14" ht="45" customHeight="1" hidden="1">
      <c r="B29" s="65" t="s">
        <v>63</v>
      </c>
      <c r="C29" s="173"/>
      <c r="D29" s="173"/>
      <c r="E29" s="173"/>
      <c r="F29" s="173"/>
      <c r="G29" s="173"/>
      <c r="H29" s="173"/>
      <c r="I29" s="173"/>
      <c r="J29" s="173"/>
      <c r="K29" s="173"/>
      <c r="L29" s="173"/>
      <c r="M29" s="173"/>
      <c r="N29" s="173"/>
    </row>
    <row r="30" spans="2:14" ht="15" customHeight="1" hidden="1">
      <c r="B30" s="172" t="s">
        <v>64</v>
      </c>
      <c r="C30" s="172"/>
      <c r="D30" s="172"/>
      <c r="E30" s="172"/>
      <c r="F30" s="172"/>
      <c r="G30" s="172" t="s">
        <v>65</v>
      </c>
      <c r="H30" s="172"/>
      <c r="I30" s="172"/>
      <c r="J30" s="172"/>
      <c r="K30" s="172" t="s">
        <v>66</v>
      </c>
      <c r="L30" s="172"/>
      <c r="M30" s="172"/>
      <c r="N30" s="172"/>
    </row>
    <row r="192" ht="15">
      <c r="R192" s="66" t="s">
        <v>67</v>
      </c>
    </row>
    <row r="193" ht="15">
      <c r="R193" s="66" t="s">
        <v>68</v>
      </c>
    </row>
    <row r="194" ht="15">
      <c r="R194" s="66" t="s">
        <v>69</v>
      </c>
    </row>
    <row r="195" ht="15">
      <c r="R195" s="66" t="s">
        <v>14</v>
      </c>
    </row>
    <row r="196" ht="15">
      <c r="R196" s="66" t="s">
        <v>70</v>
      </c>
    </row>
    <row r="197" ht="15">
      <c r="R197" s="66" t="s">
        <v>71</v>
      </c>
    </row>
    <row r="198" ht="15">
      <c r="R198" s="66" t="s">
        <v>72</v>
      </c>
    </row>
    <row r="199" ht="15">
      <c r="R199" s="66" t="s">
        <v>73</v>
      </c>
    </row>
    <row r="200" ht="15">
      <c r="R200" s="66" t="s">
        <v>74</v>
      </c>
    </row>
    <row r="201" ht="15">
      <c r="R201" s="66" t="s">
        <v>75</v>
      </c>
    </row>
    <row r="202" ht="15">
      <c r="R202" s="66" t="s">
        <v>76</v>
      </c>
    </row>
    <row r="203" ht="15">
      <c r="R203" s="66" t="s">
        <v>77</v>
      </c>
    </row>
    <row r="204" ht="15">
      <c r="R204" s="66" t="s">
        <v>78</v>
      </c>
    </row>
    <row r="205" ht="15">
      <c r="R205" s="66" t="s">
        <v>79</v>
      </c>
    </row>
    <row r="206" ht="15">
      <c r="R206" s="66" t="s">
        <v>80</v>
      </c>
    </row>
    <row r="207" ht="15">
      <c r="R207" s="66" t="s">
        <v>81</v>
      </c>
    </row>
    <row r="208" ht="15">
      <c r="R208" s="66" t="s">
        <v>82</v>
      </c>
    </row>
    <row r="209" ht="15">
      <c r="R209" s="66" t="s">
        <v>83</v>
      </c>
    </row>
    <row r="210" ht="15">
      <c r="R210" s="66" t="s">
        <v>84</v>
      </c>
    </row>
    <row r="211" ht="15">
      <c r="R211" s="66" t="s">
        <v>85</v>
      </c>
    </row>
    <row r="215" ht="15">
      <c r="R215" s="66" t="s">
        <v>86</v>
      </c>
    </row>
    <row r="216" ht="15">
      <c r="R216" s="66" t="s">
        <v>87</v>
      </c>
    </row>
    <row r="217" ht="15">
      <c r="R217" s="66" t="s">
        <v>88</v>
      </c>
    </row>
    <row r="218" ht="15">
      <c r="R218" s="66" t="s">
        <v>89</v>
      </c>
    </row>
    <row r="219" ht="15">
      <c r="R219" s="66" t="s">
        <v>90</v>
      </c>
    </row>
    <row r="220" ht="15">
      <c r="R220" s="66" t="s">
        <v>91</v>
      </c>
    </row>
    <row r="221" ht="15">
      <c r="R221" s="66" t="s">
        <v>92</v>
      </c>
    </row>
    <row r="223" ht="15">
      <c r="R223" s="66" t="s">
        <v>93</v>
      </c>
    </row>
    <row r="224" ht="15">
      <c r="R224" s="66" t="s">
        <v>94</v>
      </c>
    </row>
    <row r="225" ht="15">
      <c r="R225" s="66" t="s">
        <v>95</v>
      </c>
    </row>
    <row r="227" ht="15">
      <c r="R227" s="66" t="s">
        <v>96</v>
      </c>
    </row>
    <row r="228" ht="15">
      <c r="R228" s="66" t="s">
        <v>97</v>
      </c>
    </row>
    <row r="229" ht="15">
      <c r="R229" s="66" t="s">
        <v>98</v>
      </c>
    </row>
    <row r="230" ht="15">
      <c r="R230" s="66" t="s">
        <v>99</v>
      </c>
    </row>
    <row r="232" ht="15">
      <c r="R232" s="67" t="s">
        <v>100</v>
      </c>
    </row>
    <row r="233" ht="15">
      <c r="R233" s="67" t="s">
        <v>101</v>
      </c>
    </row>
    <row r="234" ht="15">
      <c r="R234" s="67" t="s">
        <v>102</v>
      </c>
    </row>
    <row r="235" ht="15">
      <c r="R235" s="67" t="s">
        <v>103</v>
      </c>
    </row>
    <row r="237" ht="15">
      <c r="R237" s="67" t="s">
        <v>104</v>
      </c>
    </row>
    <row r="238" ht="15">
      <c r="R238" s="67" t="s">
        <v>105</v>
      </c>
    </row>
    <row r="239" ht="15">
      <c r="R239" s="67" t="s">
        <v>106</v>
      </c>
    </row>
    <row r="241" ht="15">
      <c r="R241" s="67" t="s">
        <v>107</v>
      </c>
    </row>
    <row r="242" ht="15">
      <c r="R242" s="67" t="s">
        <v>108</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14:G14"/>
    <mergeCell ref="H14:N14"/>
    <mergeCell ref="B15:G15"/>
    <mergeCell ref="H15:N15"/>
    <mergeCell ref="B17:D17"/>
    <mergeCell ref="E17:G17"/>
    <mergeCell ref="H17:N17"/>
    <mergeCell ref="B12:G12"/>
    <mergeCell ref="H12:N12"/>
    <mergeCell ref="B6:G6"/>
    <mergeCell ref="H6:K6"/>
    <mergeCell ref="L6:N6"/>
    <mergeCell ref="B7:G7"/>
    <mergeCell ref="H7:K7"/>
    <mergeCell ref="L7:N7"/>
    <mergeCell ref="B8:K8"/>
    <mergeCell ref="L8:N8"/>
    <mergeCell ref="B9:K9"/>
    <mergeCell ref="L9:N9"/>
    <mergeCell ref="B11:N11"/>
    <mergeCell ref="B2:C2"/>
    <mergeCell ref="D2:I2"/>
    <mergeCell ref="J2:L2"/>
    <mergeCell ref="M2:N2"/>
    <mergeCell ref="B4:D4"/>
    <mergeCell ref="E4:N4"/>
  </mergeCells>
  <dataValidations count="4">
    <dataValidation type="list" allowBlank="1" showInputMessage="1" showErrorMessage="1" sqref="E4:N4">
      <formula1>$R$192:$R$211</formula1>
    </dataValidation>
    <dataValidation type="list" allowBlank="1" showInputMessage="1" showErrorMessage="1" sqref="L7:N7">
      <formula1>$R$223:$R$225</formula1>
    </dataValidation>
    <dataValidation type="list" allowBlank="1" showInputMessage="1" showErrorMessage="1" sqref="B20:G20">
      <formula1>$R$237:$R$239</formula1>
    </dataValidation>
    <dataValidation type="list" allowBlank="1" showInputMessage="1" showErrorMessage="1" sqref="H20:N20">
      <formula1>$R$241</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Amado Camacho, Alvaro Augusto</dc:creator>
  <cp:keywords/>
  <dc:description/>
  <cp:lastModifiedBy>VANGELSEIN</cp:lastModifiedBy>
  <dcterms:created xsi:type="dcterms:W3CDTF">2020-01-28T20:40:00Z</dcterms:created>
  <dcterms:modified xsi:type="dcterms:W3CDTF">2020-05-08T00:32:53Z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