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OGD - I" sheetId="1" r:id="rId1"/>
    <sheet name="FORMULACIÓN POGD - III." sheetId="2" r:id="rId2"/>
    <sheet name="HV_1_quejas" sheetId="3" r:id="rId3"/>
    <sheet name="HV_2_impulso" sheetId="4" r:id="rId4"/>
    <sheet name="H_3_MMTO SGD" sheetId="5" r:id="rId5"/>
    <sheet name="HV_4_MED TRANSPARENCIA" sheetId="6" r:id="rId6"/>
    <sheet name="HV Instrucciones" sheetId="7" r:id="rId7"/>
  </sheets>
  <externalReferences>
    <externalReference r:id="rId10"/>
    <externalReference r:id="rId11"/>
    <externalReference r:id="rId12"/>
  </externalReferences>
  <definedNames>
    <definedName name="_xlnm.Print_Area" localSheetId="0">'FORMULACIÓN POGD - I'!$A$1:$J$8</definedName>
    <definedName name="_xlnm.Print_Area" localSheetId="1">'FORMULACIÓN POGD - III.'!$B$2:$J$33</definedName>
  </definedNames>
  <calcPr fullCalcOnLoad="1"/>
</workbook>
</file>

<file path=xl/comments2.xml><?xml version="1.0" encoding="utf-8"?>
<comments xmlns="http://schemas.openxmlformats.org/spreadsheetml/2006/main">
  <authors>
    <author>Aldana Caicedo, Maricela</author>
  </authors>
  <commentList>
    <comment ref="E27" authorId="0">
      <text>
        <r>
          <rPr>
            <b/>
            <sz val="9"/>
            <rFont val="Tahoma"/>
            <family val="2"/>
          </rPr>
          <t>Aldana Caicedo, Maricela:</t>
        </r>
        <r>
          <rPr>
            <sz val="9"/>
            <rFont val="Tahoma"/>
            <family val="2"/>
          </rPr>
          <t xml:space="preserve">
por favor revisar que si en el momento no tenemos plan de procesos</t>
        </r>
      </text>
    </comment>
  </commentList>
</comments>
</file>

<file path=xl/sharedStrings.xml><?xml version="1.0" encoding="utf-8"?>
<sst xmlns="http://schemas.openxmlformats.org/spreadsheetml/2006/main" count="520" uniqueCount="190">
  <si>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</si>
  <si>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</si>
  <si>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</si>
  <si>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</si>
  <si>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</si>
  <si>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</si>
  <si>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</si>
  <si>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</si>
  <si>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</si>
  <si>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</si>
  <si>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</si>
  <si>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</si>
  <si>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</si>
  <si>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</si>
  <si>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</si>
  <si>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</si>
  <si>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</si>
  <si>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</si>
  <si>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</si>
  <si>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</si>
  <si>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</si>
  <si>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</si>
  <si>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</si>
  <si>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</si>
  <si>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</si>
  <si>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</si>
  <si>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DIRECCIÓN DE PLANEACIÓN INSTITUCIONAL Y CALIDAD
SISTEMA INTEGRADO DE GESTIÓN
CONTROL DOCUMENTAL
FORMULACIÓN PLAN OPERATIVO DE GESTION Y DESEMPEÑO
Codigo: SDS-PYC-FT-19 V.12</t>
  </si>
  <si>
    <t>Realizar las acciones necesarias para el Mantenimiento y Sostenibilidad del Sistema de Gestión de la SDS</t>
  </si>
  <si>
    <t>Realizar las acciones para el desarrollo de los componentes deTransparencia, acceso a la información y lucha contra la corrupción.</t>
  </si>
  <si>
    <t>Analizar, evaluar y determinar los hechos conocidos de oficio, por queja o por informe para proferir las decisiones administrativas y/o disciplinarias a que haya lugar con fundamento en lo previsto en la normatividad vigente.</t>
  </si>
  <si>
    <t>Comunicar al ciudadano y/o informante el tramite dado a sus quejas y/o informes en  términos legales.</t>
  </si>
  <si>
    <t>Iniciar y dar continuidad a la actuación disciplinaria conforme a las etapas procesales dando cumplimiento a la normatividad vigente.</t>
  </si>
  <si>
    <t>Gestionar  y monitorear  el desempeño de los procesos.</t>
  </si>
  <si>
    <t>Gestionar la Documentación del Sistema de Gestión de la SDS.</t>
  </si>
  <si>
    <t>Implementar acciones que contribuyan a la politica de mejora normativa.</t>
  </si>
  <si>
    <t>Gestionar los Riesgos del Proceso</t>
  </si>
  <si>
    <t>Gestionar la Mejora Continua de los Procesos.</t>
  </si>
  <si>
    <t>Actualizar la Gestión Documental del proceso.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</si>
  <si>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</si>
  <si>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Oficina de Asuntos Disciplinarios</t>
  </si>
  <si>
    <t>Acciones necesarias para el Mantenimiento y Sostenibilidad del Sistema de Gestión de la SDS realizadas</t>
  </si>
  <si>
    <t>Acciones para el desarrollo de los componentes deTransparencia, acceso a la información y lucha contra la corrupción realizadas</t>
  </si>
  <si>
    <t>Fortalecer los procesos que soporten la gestión misional y estratégica de la entidad, mediante acciones que promuevan la administración transparente de los recursos, la gestión institucional, el ejercicio de la gobernanza y la corresponsabilidad social en salud</t>
  </si>
  <si>
    <t xml:space="preserve">Gestionar Informe de revisiòn por la direcciòn </t>
  </si>
  <si>
    <t>Realizar la actualizacion de la normatividad</t>
  </si>
  <si>
    <t>Realizar el Reporte POGD</t>
  </si>
  <si>
    <t>Formular el POGD de la DPIYC.</t>
  </si>
  <si>
    <t>Elaborar el Informe de Gestión del  POGD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</si>
  <si>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</si>
  <si>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</si>
  <si>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</si>
  <si>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CONTROL DISCIPLINARIO</t>
  </si>
  <si>
    <t>NOMBRE DEL INDICADOR</t>
  </si>
  <si>
    <t>RESPONSABLE DE LA MEDICIÓN</t>
  </si>
  <si>
    <t>TIPO DE INDICADOR</t>
  </si>
  <si>
    <t>Requerimientos tramitados</t>
  </si>
  <si>
    <t>Jefe de la Oficina de Asuntos Disciplinarios</t>
  </si>
  <si>
    <t>Eficacia</t>
  </si>
  <si>
    <t>META ASOCIADA AL INDICADOR</t>
  </si>
  <si>
    <t>VALOR PROGRAMADO AÑO</t>
  </si>
  <si>
    <t>AL 31 de diciembre de 2020 evaluar y / otramitar las quejas y/o informes radicadas por los diferentes canales</t>
  </si>
  <si>
    <t>DESCRIPCIÓN DE LAS VARIABLES DEL INDICADOR</t>
  </si>
  <si>
    <t xml:space="preserve"> Quejas y/o informes tramitados en el trimestre: Quejas y/o informes  tramitados  a través del Sistema Distrital de Quejas y Soluciones (SDQS)  o Sistema  CORDIS  </t>
  </si>
  <si>
    <t xml:space="preserve">  Quejas y/o informes  recibidos en el trimestre: Quejas y/o informes radicados en la Oficina a través del Sistema Distrital de Quejas y Soluciones (SDQS)  o Sistema  CORDIS</t>
  </si>
  <si>
    <t>FÓRMULA DEL INDICADOR</t>
  </si>
  <si>
    <t>FUENTE DE LA INFORMACIÓN</t>
  </si>
  <si>
    <t>(# Quejas y/o informes tramitados en el trimestre/ # Quejas y/o informes recibidos en el trimestre) * 100</t>
  </si>
  <si>
    <t>LINEA BASE</t>
  </si>
  <si>
    <t>PROYECTO</t>
  </si>
  <si>
    <t>UNIDAD DE MEDIDA</t>
  </si>
  <si>
    <t>%</t>
  </si>
  <si>
    <t>TENDENCIA</t>
  </si>
  <si>
    <t>TIPO DE MEDICIÓN</t>
  </si>
  <si>
    <t>Estable</t>
  </si>
  <si>
    <t>Suma</t>
  </si>
  <si>
    <t>RECURSOS</t>
  </si>
  <si>
    <t>Inversión</t>
  </si>
  <si>
    <t>Proyecto No:
Meta del Proyecto:</t>
  </si>
  <si>
    <t>Funcionamiento</t>
  </si>
  <si>
    <t>x</t>
  </si>
  <si>
    <t>OBJETIVO DEL SISTEMA DE GESTIÓN</t>
  </si>
  <si>
    <t>VERSIÓN</t>
  </si>
  <si>
    <t>FECHA</t>
  </si>
  <si>
    <t>RAZÓN DE LA ACTUALIZACIÓN</t>
  </si>
  <si>
    <t>Enero de 2020</t>
  </si>
  <si>
    <t>Se actualiza el formato incluyendo elementos como recursos y objetivos del sistema de gestión.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</si>
  <si>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</si>
  <si>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</si>
  <si>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</si>
  <si>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</si>
  <si>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</si>
  <si>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</si>
  <si>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</si>
  <si>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</si>
  <si>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</si>
  <si>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</si>
  <si>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</si>
  <si>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</si>
  <si>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</si>
  <si>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</si>
  <si>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</si>
  <si>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</si>
  <si>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</si>
  <si>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</si>
  <si>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</si>
  <si>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</si>
  <si>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</si>
  <si>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</si>
  <si>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</si>
  <si>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</si>
  <si>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</si>
  <si>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</si>
  <si>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</si>
  <si>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</si>
  <si>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</si>
  <si>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</si>
  <si>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</si>
  <si>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</si>
  <si>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</si>
  <si>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</si>
  <si>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</si>
  <si>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</si>
  <si>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</si>
  <si>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</si>
  <si>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</si>
  <si>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</si>
  <si>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</si>
  <si>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</si>
  <si>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</si>
  <si>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</si>
  <si>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</si>
  <si>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</si>
  <si>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</si>
  <si>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</si>
  <si>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Creciente</t>
  </si>
  <si>
    <t>Decreciente</t>
  </si>
  <si>
    <t>Promedio</t>
  </si>
  <si>
    <t>Eficacia del impulso procesal</t>
  </si>
  <si>
    <t>AL 31 de diciembre de 2020 dar impulso procesal a las actuaciones disciplinarias aperturadas por la oficina</t>
  </si>
  <si>
    <t># prescripciones: Procesos disciplinarios con declaratoria de prescripción durante el trimestre</t>
  </si>
  <si>
    <t xml:space="preserve">  # procesos activos: Procesos disciplinarios activos durante el trimestre</t>
  </si>
  <si>
    <t>[1 - (# prescripciones / # procesos activos)] *100</t>
  </si>
  <si>
    <t>Seleccione de la lista desplegable el proceso al que pertenece el indicador a caracterizar</t>
  </si>
  <si>
    <t>Incluir el nombre del indicador formulado en el POA</t>
  </si>
  <si>
    <t>Cargo y rol del responsable de la medición.</t>
  </si>
  <si>
    <t>Seleccione de la lista desplegable si el indicador es de eficacia, eficiencia o efectividad</t>
  </si>
  <si>
    <t xml:space="preserve">META </t>
  </si>
  <si>
    <t>Describir la meta que está formulada en el POA</t>
  </si>
  <si>
    <t>Incluir el valor que se espera alcanzar en el año. Ejemplo 100%</t>
  </si>
  <si>
    <t xml:space="preserve">a= Variable del númerador </t>
  </si>
  <si>
    <t>b= Variable del denominador</t>
  </si>
  <si>
    <t xml:space="preserve"> (a / b) * 100 (porcentaje)</t>
  </si>
  <si>
    <t>Relacione el sistema de información, documento, registro, entre otros, de donde se obtendrán los datos para el cálculo del indicador</t>
  </si>
  <si>
    <t>Registre la última medición que se tiene del indicador. En caso de no contar con este valor porque no se han realizado mediciones, la línea de base sería 0.</t>
  </si>
  <si>
    <t>Indique el numero y nombre del proyecto de inversión.</t>
  </si>
  <si>
    <t>La unidad de medida será en porcentaje % conforme al lineamiento establecido.</t>
  </si>
  <si>
    <t>Seleccione de la lista desplegable el tipo de comportamiento o dirección de los resultados de la medición del indicador. Ejm: Estable, creciente, decreciente.</t>
  </si>
  <si>
    <t>El tipo de medición sera suma conforme al lineamiento establecido.</t>
  </si>
  <si>
    <r>
      <t xml:space="preserve">RECURSOS
</t>
    </r>
    <r>
      <rPr>
        <sz val="11"/>
        <rFont val="Arial"/>
        <family val="2"/>
      </rPr>
      <t>Marque si la meta cuenta con recursos de funcionamiento y/o inversion y en caso tal de contar con recursos de inversión relaciones el proyecto y la meta asociada.</t>
    </r>
  </si>
  <si>
    <t>OBJETIVO DE SISTEMA DE GESTIÓN</t>
  </si>
  <si>
    <t>HV 1 Quejas</t>
  </si>
  <si>
    <t>HV 2 Impulso</t>
  </si>
  <si>
    <t>Mantenimiento y Sostenibilidad del Sistema  de Gestión de la SDS</t>
  </si>
  <si>
    <t>Profesional Universitario o Especializado (Gestor de Calidad)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</si>
  <si>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</si>
  <si>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</si>
  <si>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</si>
  <si>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</si>
  <si>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</si>
  <si>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</si>
  <si>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</si>
  <si>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</si>
  <si>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</si>
  <si>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</si>
  <si>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Documentos cargados</t>
  </si>
  <si>
    <t>Normatividad cargada</t>
  </si>
  <si>
    <t>Fromulación PGDI</t>
  </si>
  <si>
    <t>Reporte PGDI</t>
  </si>
  <si>
    <t>Informes de Gestión</t>
  </si>
  <si>
    <t>Mapa de Riesgos Actualizado</t>
  </si>
  <si>
    <t>Autoevaluación de riesgos y controles</t>
  </si>
  <si>
    <t>Informe de Gestión del Riesgo</t>
  </si>
  <si>
    <t>Matrices Diligenciadas, correos electronicos, entre otros.</t>
  </si>
  <si>
    <t>Planes de mejora gestionados.</t>
  </si>
  <si>
    <t>Documentos publicados en la pagina WEB de la SDS.</t>
  </si>
  <si>
    <t>AL 31 de diciembre de 2020 evaluar y / o tramitar las quejas y/o informes radicadas por los diferentes canales</t>
  </si>
  <si>
    <t>PROCESO: CONTROL DISCIPLINARIO</t>
  </si>
  <si>
    <r>
      <rPr>
        <sz val="11"/>
        <rFont val="Arial"/>
        <family val="2"/>
      </rPr>
      <t xml:space="preserve">Carpeta  digital contentiva de las  quejas recibidas en el sdqs, cordis,  en el trimestre y archivo excel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sdqs 2020 </t>
    </r>
  </si>
  <si>
    <t>Carpeta digital  contentiva donde se encuentran las respuestas a los ciudadanos e informe</t>
  </si>
  <si>
    <t xml:space="preserve">La evidencia reposa en cada uno de los expedientes en el archivo de gestión de la oficina,el reporte de apertura de procesos en cada trimestre en archivo de excel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</si>
</sst>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9" fontId="70" fillId="0" borderId="0" xfId="56" applyNumberFormat="1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55" fillId="0" borderId="10" xfId="46" applyBorder="1" applyAlignment="1" quotePrefix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9" fontId="16" fillId="0" borderId="10" xfId="56" applyFont="1" applyFill="1" applyBorder="1" applyAlignment="1">
      <alignment horizontal="center" vertical="center" wrapText="1"/>
    </xf>
    <xf numFmtId="9" fontId="72" fillId="33" borderId="10" xfId="56" applyFont="1" applyFill="1" applyBorder="1" applyAlignment="1">
      <alignment horizontal="center" vertical="center" wrapText="1"/>
    </xf>
    <xf numFmtId="9" fontId="73" fillId="23" borderId="10" xfId="56" applyFont="1" applyFill="1" applyBorder="1" applyAlignment="1">
      <alignment horizontal="center" vertical="center" wrapText="1"/>
    </xf>
    <xf numFmtId="9" fontId="74" fillId="0" borderId="10" xfId="56" applyFont="1" applyBorder="1" applyAlignment="1">
      <alignment horizontal="center" vertical="center" wrapText="1"/>
    </xf>
    <xf numFmtId="9" fontId="73" fillId="34" borderId="10" xfId="56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9" fontId="21" fillId="0" borderId="10" xfId="56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9" fontId="25" fillId="0" borderId="10" xfId="56" applyFont="1" applyFill="1" applyBorder="1" applyAlignment="1">
      <alignment horizontal="center" vertical="center"/>
    </xf>
    <xf numFmtId="9" fontId="25" fillId="0" borderId="13" xfId="56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9" fontId="71" fillId="33" borderId="10" xfId="56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/>
    </xf>
    <xf numFmtId="9" fontId="75" fillId="36" borderId="10" xfId="56" applyFont="1" applyFill="1" applyBorder="1" applyAlignment="1">
      <alignment horizontal="center"/>
    </xf>
    <xf numFmtId="9" fontId="20" fillId="35" borderId="0" xfId="56" applyFont="1" applyFill="1" applyAlignment="1">
      <alignment/>
    </xf>
    <xf numFmtId="9" fontId="75" fillId="36" borderId="10" xfId="0" applyNumberFormat="1" applyFont="1" applyFill="1" applyBorder="1" applyAlignment="1">
      <alignment horizontal="center"/>
    </xf>
    <xf numFmtId="0" fontId="27" fillId="0" borderId="14" xfId="54" applyBorder="1" applyAlignment="1">
      <alignment vertical="center"/>
      <protection/>
    </xf>
    <xf numFmtId="0" fontId="27" fillId="0" borderId="15" xfId="54" applyBorder="1" applyAlignment="1">
      <alignment vertical="center"/>
      <protection/>
    </xf>
    <xf numFmtId="0" fontId="27" fillId="0" borderId="16" xfId="54" applyBorder="1" applyAlignment="1">
      <alignment vertical="center"/>
      <protection/>
    </xf>
    <xf numFmtId="0" fontId="25" fillId="0" borderId="11" xfId="54" applyFont="1" applyBorder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5" fillId="0" borderId="17" xfId="54" applyFont="1" applyBorder="1" applyAlignment="1">
      <alignment vertical="center"/>
      <protection/>
    </xf>
    <xf numFmtId="0" fontId="26" fillId="0" borderId="16" xfId="54" applyFont="1" applyBorder="1" applyAlignment="1">
      <alignment vertical="center"/>
      <protection/>
    </xf>
    <xf numFmtId="0" fontId="28" fillId="0" borderId="18" xfId="54" applyFont="1" applyBorder="1" applyAlignment="1">
      <alignment horizontal="center" vertical="center"/>
      <protection/>
    </xf>
    <xf numFmtId="0" fontId="28" fillId="0" borderId="19" xfId="54" applyFont="1" applyBorder="1" applyAlignment="1">
      <alignment horizontal="center" vertical="center"/>
      <protection/>
    </xf>
    <xf numFmtId="0" fontId="26" fillId="0" borderId="0" xfId="54" applyFont="1" applyAlignment="1">
      <alignment horizontal="center" vertical="center"/>
      <protection/>
    </xf>
    <xf numFmtId="0" fontId="26" fillId="0" borderId="17" xfId="54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justify" vertical="center" wrapText="1"/>
      <protection/>
    </xf>
    <xf numFmtId="0" fontId="26" fillId="0" borderId="21" xfId="54" applyFont="1" applyBorder="1" applyAlignment="1">
      <alignment horizontal="justify" vertical="center" wrapText="1"/>
      <protection/>
    </xf>
    <xf numFmtId="0" fontId="26" fillId="0" borderId="21" xfId="54" applyFont="1" applyBorder="1" applyAlignment="1">
      <alignment vertical="center"/>
      <protection/>
    </xf>
    <xf numFmtId="0" fontId="26" fillId="0" borderId="21" xfId="54" applyFont="1" applyBorder="1" applyAlignment="1">
      <alignment horizontal="right" vertical="center"/>
      <protection/>
    </xf>
    <xf numFmtId="0" fontId="28" fillId="0" borderId="22" xfId="54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vertical="center" wrapText="1"/>
      <protection/>
    </xf>
    <xf numFmtId="0" fontId="26" fillId="0" borderId="21" xfId="54" applyFont="1" applyBorder="1" applyAlignment="1">
      <alignment horizontal="center" vertical="center" wrapText="1"/>
      <protection/>
    </xf>
    <xf numFmtId="0" fontId="26" fillId="0" borderId="22" xfId="54" applyFont="1" applyBorder="1" applyAlignment="1">
      <alignment horizontal="center" vertical="center" wrapText="1"/>
      <protection/>
    </xf>
    <xf numFmtId="0" fontId="26" fillId="0" borderId="20" xfId="54" applyFont="1" applyBorder="1" applyAlignment="1">
      <alignment vertical="center" wrapText="1"/>
      <protection/>
    </xf>
    <xf numFmtId="0" fontId="26" fillId="0" borderId="21" xfId="54" applyFont="1" applyBorder="1" applyAlignment="1">
      <alignment vertical="center" wrapText="1"/>
      <protection/>
    </xf>
    <xf numFmtId="0" fontId="26" fillId="0" borderId="22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8" fillId="0" borderId="20" xfId="54" applyFont="1" applyBorder="1" applyAlignment="1">
      <alignment horizontal="center" vertical="center"/>
      <protection/>
    </xf>
    <xf numFmtId="0" fontId="28" fillId="0" borderId="21" xfId="54" applyFont="1" applyBorder="1" applyAlignment="1">
      <alignment horizontal="center" vertical="center"/>
      <protection/>
    </xf>
    <xf numFmtId="0" fontId="28" fillId="0" borderId="21" xfId="54" applyFont="1" applyBorder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6" fillId="0" borderId="17" xfId="54" applyFont="1" applyBorder="1" applyAlignment="1">
      <alignment vertical="center"/>
      <protection/>
    </xf>
    <xf numFmtId="0" fontId="26" fillId="0" borderId="11" xfId="54" applyFont="1" applyBorder="1" applyAlignment="1">
      <alignment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17" xfId="54" applyFont="1" applyBorder="1" applyAlignment="1">
      <alignment vertical="center" wrapText="1"/>
      <protection/>
    </xf>
    <xf numFmtId="9" fontId="20" fillId="0" borderId="0" xfId="0" applyNumberFormat="1" applyFont="1" applyFill="1" applyAlignment="1">
      <alignment/>
    </xf>
    <xf numFmtId="0" fontId="55" fillId="0" borderId="0" xfId="46" applyAlignment="1" quotePrefix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9" fontId="21" fillId="0" borderId="10" xfId="56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2" fontId="72" fillId="37" borderId="24" xfId="0" applyNumberFormat="1" applyFont="1" applyFill="1" applyBorder="1" applyAlignment="1">
      <alignment horizontal="center" vertical="center" wrapText="1"/>
    </xf>
    <xf numFmtId="2" fontId="72" fillId="37" borderId="19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25" fillId="0" borderId="13" xfId="56" applyFont="1" applyFill="1" applyBorder="1" applyAlignment="1">
      <alignment horizontal="center" vertical="center"/>
    </xf>
    <xf numFmtId="9" fontId="25" fillId="0" borderId="25" xfId="56" applyFont="1" applyFill="1" applyBorder="1" applyAlignment="1">
      <alignment horizontal="center" vertical="center"/>
    </xf>
    <xf numFmtId="9" fontId="25" fillId="0" borderId="26" xfId="56" applyFont="1" applyFill="1" applyBorder="1" applyAlignment="1">
      <alignment horizontal="center" vertical="center"/>
    </xf>
    <xf numFmtId="9" fontId="25" fillId="0" borderId="27" xfId="0" applyNumberFormat="1" applyFont="1" applyFill="1" applyBorder="1" applyAlignment="1">
      <alignment horizontal="center" vertical="center" wrapText="1"/>
    </xf>
    <xf numFmtId="9" fontId="25" fillId="0" borderId="28" xfId="0" applyNumberFormat="1" applyFont="1" applyFill="1" applyBorder="1" applyAlignment="1">
      <alignment horizontal="center" vertical="center" wrapText="1"/>
    </xf>
    <xf numFmtId="9" fontId="25" fillId="0" borderId="29" xfId="0" applyNumberFormat="1" applyFont="1" applyFill="1" applyBorder="1" applyAlignment="1">
      <alignment horizontal="center" vertical="center" wrapText="1"/>
    </xf>
    <xf numFmtId="0" fontId="27" fillId="0" borderId="30" xfId="54" applyBorder="1" applyAlignment="1">
      <alignment horizontal="center" vertical="center"/>
      <protection/>
    </xf>
    <xf numFmtId="0" fontId="27" fillId="0" borderId="31" xfId="54" applyBorder="1" applyAlignment="1">
      <alignment horizontal="center" vertical="center"/>
      <protection/>
    </xf>
    <xf numFmtId="0" fontId="22" fillId="0" borderId="31" xfId="54" applyFont="1" applyBorder="1" applyAlignment="1">
      <alignment horizontal="center" vertical="center" wrapText="1"/>
      <protection/>
    </xf>
    <xf numFmtId="0" fontId="22" fillId="0" borderId="31" xfId="54" applyFont="1" applyBorder="1" applyAlignment="1">
      <alignment horizontal="center" vertical="center"/>
      <protection/>
    </xf>
    <xf numFmtId="0" fontId="23" fillId="0" borderId="32" xfId="54" applyFont="1" applyBorder="1" applyAlignment="1">
      <alignment horizontal="left" vertical="center" wrapText="1"/>
      <protection/>
    </xf>
    <xf numFmtId="0" fontId="23" fillId="0" borderId="33" xfId="54" applyFont="1" applyBorder="1" applyAlignment="1">
      <alignment horizontal="left" vertical="center"/>
      <protection/>
    </xf>
    <xf numFmtId="0" fontId="23" fillId="0" borderId="34" xfId="54" applyFont="1" applyBorder="1" applyAlignment="1">
      <alignment horizontal="left" vertical="center"/>
      <protection/>
    </xf>
    <xf numFmtId="0" fontId="27" fillId="0" borderId="35" xfId="54" applyBorder="1" applyAlignment="1">
      <alignment horizontal="center" vertical="center"/>
      <protection/>
    </xf>
    <xf numFmtId="0" fontId="28" fillId="38" borderId="18" xfId="54" applyFont="1" applyFill="1" applyBorder="1" applyAlignment="1">
      <alignment horizontal="left" vertical="center"/>
      <protection/>
    </xf>
    <xf numFmtId="0" fontId="28" fillId="38" borderId="19" xfId="54" applyFont="1" applyFill="1" applyBorder="1" applyAlignment="1">
      <alignment horizontal="left" vertical="center"/>
      <protection/>
    </xf>
    <xf numFmtId="0" fontId="28" fillId="38" borderId="23" xfId="54" applyFont="1" applyFill="1" applyBorder="1" applyAlignment="1">
      <alignment horizontal="left" vertical="center"/>
      <protection/>
    </xf>
    <xf numFmtId="0" fontId="26" fillId="0" borderId="24" xfId="54" applyFont="1" applyBorder="1" applyAlignment="1">
      <alignment horizontal="left" vertical="center"/>
      <protection/>
    </xf>
    <xf numFmtId="0" fontId="26" fillId="0" borderId="19" xfId="54" applyFont="1" applyBorder="1" applyAlignment="1">
      <alignment horizontal="left" vertical="center"/>
      <protection/>
    </xf>
    <xf numFmtId="0" fontId="26" fillId="0" borderId="36" xfId="54" applyFont="1" applyBorder="1" applyAlignment="1">
      <alignment horizontal="left" vertical="center"/>
      <protection/>
    </xf>
    <xf numFmtId="0" fontId="26" fillId="0" borderId="12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37" xfId="54" applyFont="1" applyBorder="1" applyAlignment="1">
      <alignment horizontal="center" vertical="center" wrapText="1"/>
      <protection/>
    </xf>
    <xf numFmtId="0" fontId="28" fillId="38" borderId="12" xfId="54" applyFont="1" applyFill="1" applyBorder="1" applyAlignment="1">
      <alignment horizontal="center" vertical="center"/>
      <protection/>
    </xf>
    <xf numFmtId="0" fontId="28" fillId="38" borderId="10" xfId="54" applyFont="1" applyFill="1" applyBorder="1" applyAlignment="1">
      <alignment horizontal="center" vertical="center"/>
      <protection/>
    </xf>
    <xf numFmtId="0" fontId="28" fillId="38" borderId="24" xfId="54" applyFont="1" applyFill="1" applyBorder="1" applyAlignment="1">
      <alignment horizontal="center" vertical="center"/>
      <protection/>
    </xf>
    <xf numFmtId="0" fontId="28" fillId="38" borderId="19" xfId="54" applyFont="1" applyFill="1" applyBorder="1" applyAlignment="1">
      <alignment horizontal="center" vertical="center"/>
      <protection/>
    </xf>
    <xf numFmtId="0" fontId="28" fillId="38" borderId="36" xfId="54" applyFont="1" applyFill="1" applyBorder="1" applyAlignment="1">
      <alignment horizontal="center" vertical="center"/>
      <protection/>
    </xf>
    <xf numFmtId="0" fontId="26" fillId="0" borderId="24" xfId="54" applyFont="1" applyBorder="1" applyAlignment="1">
      <alignment horizontal="center" vertical="center" wrapText="1"/>
      <protection/>
    </xf>
    <xf numFmtId="0" fontId="26" fillId="0" borderId="19" xfId="54" applyFont="1" applyBorder="1" applyAlignment="1">
      <alignment horizontal="center" vertical="center" wrapText="1"/>
      <protection/>
    </xf>
    <xf numFmtId="0" fontId="26" fillId="0" borderId="23" xfId="54" applyFont="1" applyBorder="1" applyAlignment="1">
      <alignment horizontal="center" vertical="center" wrapText="1"/>
      <protection/>
    </xf>
    <xf numFmtId="0" fontId="26" fillId="39" borderId="14" xfId="54" applyFont="1" applyFill="1" applyBorder="1" applyAlignment="1">
      <alignment horizontal="center" vertical="center" wrapText="1"/>
      <protection/>
    </xf>
    <xf numFmtId="0" fontId="26" fillId="39" borderId="15" xfId="54" applyFont="1" applyFill="1" applyBorder="1" applyAlignment="1">
      <alignment horizontal="center" vertical="center" wrapText="1"/>
      <protection/>
    </xf>
    <xf numFmtId="0" fontId="26" fillId="39" borderId="38" xfId="54" applyFont="1" applyFill="1" applyBorder="1" applyAlignment="1">
      <alignment horizontal="center" vertical="center" wrapText="1"/>
      <protection/>
    </xf>
    <xf numFmtId="0" fontId="28" fillId="40" borderId="12" xfId="54" applyFont="1" applyFill="1" applyBorder="1" applyAlignment="1">
      <alignment horizontal="center" vertical="center"/>
      <protection/>
    </xf>
    <xf numFmtId="0" fontId="28" fillId="40" borderId="10" xfId="54" applyFont="1" applyFill="1" applyBorder="1" applyAlignment="1">
      <alignment horizontal="center" vertical="center"/>
      <protection/>
    </xf>
    <xf numFmtId="0" fontId="28" fillId="40" borderId="24" xfId="54" applyFont="1" applyFill="1" applyBorder="1" applyAlignment="1">
      <alignment horizontal="center" vertical="center" wrapText="1"/>
      <protection/>
    </xf>
    <xf numFmtId="0" fontId="28" fillId="40" borderId="19" xfId="54" applyFont="1" applyFill="1" applyBorder="1" applyAlignment="1">
      <alignment horizontal="center" vertical="center" wrapText="1"/>
      <protection/>
    </xf>
    <xf numFmtId="0" fontId="28" fillId="40" borderId="36" xfId="54" applyFont="1" applyFill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left" vertical="center" wrapText="1"/>
      <protection/>
    </xf>
    <xf numFmtId="0" fontId="26" fillId="0" borderId="10" xfId="54" applyFont="1" applyBorder="1" applyAlignment="1">
      <alignment horizontal="left" vertical="center" wrapText="1"/>
      <protection/>
    </xf>
    <xf numFmtId="0" fontId="28" fillId="40" borderId="18" xfId="54" applyFont="1" applyFill="1" applyBorder="1" applyAlignment="1">
      <alignment horizontal="center" vertical="center"/>
      <protection/>
    </xf>
    <xf numFmtId="0" fontId="28" fillId="40" borderId="19" xfId="54" applyFont="1" applyFill="1" applyBorder="1" applyAlignment="1">
      <alignment horizontal="center" vertical="center"/>
      <protection/>
    </xf>
    <xf numFmtId="0" fontId="28" fillId="40" borderId="36" xfId="54" applyFont="1" applyFill="1" applyBorder="1" applyAlignment="1">
      <alignment horizontal="center" vertical="center"/>
      <protection/>
    </xf>
    <xf numFmtId="0" fontId="28" fillId="40" borderId="24" xfId="54" applyFont="1" applyFill="1" applyBorder="1" applyAlignment="1">
      <alignment horizontal="center" vertical="center"/>
      <protection/>
    </xf>
    <xf numFmtId="0" fontId="28" fillId="40" borderId="39" xfId="54" applyFont="1" applyFill="1" applyBorder="1" applyAlignment="1">
      <alignment horizontal="center" vertical="center"/>
      <protection/>
    </xf>
    <xf numFmtId="0" fontId="28" fillId="40" borderId="15" xfId="54" applyFont="1" applyFill="1" applyBorder="1" applyAlignment="1">
      <alignment horizontal="center" vertical="center"/>
      <protection/>
    </xf>
    <xf numFmtId="0" fontId="28" fillId="40" borderId="40" xfId="54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/>
    </xf>
    <xf numFmtId="9" fontId="26" fillId="0" borderId="18" xfId="54" applyNumberFormat="1" applyFont="1" applyBorder="1" applyAlignment="1">
      <alignment horizontal="center" vertical="center" wrapText="1"/>
      <protection/>
    </xf>
    <xf numFmtId="0" fontId="28" fillId="40" borderId="23" xfId="54" applyFont="1" applyFill="1" applyBorder="1" applyAlignment="1">
      <alignment horizontal="center" vertical="center"/>
      <protection/>
    </xf>
    <xf numFmtId="9" fontId="26" fillId="0" borderId="24" xfId="54" applyNumberFormat="1" applyFont="1" applyBorder="1" applyAlignment="1">
      <alignment horizontal="center" vertical="center" wrapText="1"/>
      <protection/>
    </xf>
    <xf numFmtId="0" fontId="26" fillId="0" borderId="36" xfId="54" applyFont="1" applyBorder="1" applyAlignment="1">
      <alignment horizontal="center" vertical="center" wrapText="1"/>
      <protection/>
    </xf>
    <xf numFmtId="0" fontId="28" fillId="40" borderId="20" xfId="54" applyFont="1" applyFill="1" applyBorder="1" applyAlignment="1">
      <alignment horizontal="center" vertical="center"/>
      <protection/>
    </xf>
    <xf numFmtId="0" fontId="28" fillId="40" borderId="21" xfId="54" applyFont="1" applyFill="1" applyBorder="1" applyAlignment="1">
      <alignment horizontal="center" vertical="center"/>
      <protection/>
    </xf>
    <xf numFmtId="0" fontId="28" fillId="40" borderId="41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9" fontId="26" fillId="0" borderId="10" xfId="54" applyNumberFormat="1" applyFont="1" applyBorder="1" applyAlignment="1">
      <alignment horizontal="center" vertical="center" wrapText="1"/>
      <protection/>
    </xf>
    <xf numFmtId="0" fontId="26" fillId="0" borderId="18" xfId="54" applyFont="1" applyBorder="1" applyAlignment="1">
      <alignment horizontal="center" vertical="center" wrapText="1"/>
      <protection/>
    </xf>
    <xf numFmtId="0" fontId="26" fillId="37" borderId="10" xfId="54" applyFont="1" applyFill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justify" vertical="center" wrapText="1"/>
      <protection/>
    </xf>
    <xf numFmtId="0" fontId="26" fillId="0" borderId="10" xfId="54" applyFont="1" applyBorder="1" applyAlignment="1">
      <alignment horizontal="justify" vertical="center" wrapText="1"/>
      <protection/>
    </xf>
    <xf numFmtId="0" fontId="28" fillId="40" borderId="39" xfId="54" applyFont="1" applyFill="1" applyBorder="1" applyAlignment="1">
      <alignment horizontal="center" vertical="center" wrapText="1"/>
      <protection/>
    </xf>
    <xf numFmtId="0" fontId="28" fillId="40" borderId="15" xfId="54" applyFont="1" applyFill="1" applyBorder="1" applyAlignment="1">
      <alignment horizontal="center" vertical="center" wrapText="1"/>
      <protection/>
    </xf>
    <xf numFmtId="0" fontId="28" fillId="40" borderId="40" xfId="54" applyFont="1" applyFill="1" applyBorder="1" applyAlignment="1">
      <alignment horizontal="center" vertical="center" wrapText="1"/>
      <protection/>
    </xf>
    <xf numFmtId="0" fontId="28" fillId="40" borderId="20" xfId="54" applyFont="1" applyFill="1" applyBorder="1" applyAlignment="1">
      <alignment horizontal="center" vertical="center" wrapText="1"/>
      <protection/>
    </xf>
    <xf numFmtId="0" fontId="28" fillId="40" borderId="21" xfId="54" applyFont="1" applyFill="1" applyBorder="1" applyAlignment="1">
      <alignment horizontal="center" vertical="center" wrapText="1"/>
      <protection/>
    </xf>
    <xf numFmtId="0" fontId="28" fillId="40" borderId="4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257175</xdr:rowOff>
    </xdr:from>
    <xdr:to>
      <xdr:col>1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285750</xdr:rowOff>
    </xdr:from>
    <xdr:to>
      <xdr:col>9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spacho\Oficina%20de%20Asuntos%20Disciplinarios\EXPEDIENTES\MARICELA%202020\FORMULACION%20POA%202020\HOJA%20DE%20VIDA%20D%20EINDICADORES%202020%20%20IMPULSO%20PROCES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villamizar\Desktop\VARIOS_SOFIA\POGD_2020\Asuntos_%20Disciplinarios\FORMULACI&#211;N%20PLAN%20DE%20GESTI&#211;N%20Y%20DESEMPE&#209;O%20INSTITUCIONAL%202020_OA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villamizar\Downloads\METAS%20TRANSVERSALE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V Indicadores"/>
      <sheetName val="HV Instrucciones"/>
    </sheetNames>
    <sheetDataSet>
      <sheetData sheetId="0">
        <row r="9">
          <cell r="B9" t="str">
            <v>AL 31 de diciembre de 2020 dar impulso procesal a las actuaciones disciplinarias aperturadas por la oficina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CIÓN PGDI - I"/>
      <sheetName val="FORMULACIÓN PGDI - III."/>
      <sheetName val="FORMULACIÓN PGDI - III. final"/>
    </sheetNames>
    <sheetDataSet>
      <sheetData sheetId="2">
        <row r="10">
          <cell r="B10" t="str">
            <v>Adelantar en primera instancia los procesos disciplinarios en contra de los servidores y ex servidores públicos de la Secretaría Distrital de Salud, de conformidad con lo establecido en la normatividad vigente.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 Y METAS GESTORES"/>
      <sheetName val="Hoja1"/>
    </sheetNames>
    <sheetDataSet>
      <sheetData sheetId="0">
        <row r="9">
          <cell r="D9" t="str">
            <v>Actualizar el Mapa de Riesgos</v>
          </cell>
        </row>
        <row r="10">
          <cell r="D10" t="str">
            <v>Realizar la autoevaluacion de riesgos por proceso y de corrupcion</v>
          </cell>
        </row>
        <row r="11">
          <cell r="D11" t="str">
            <v>Elaborar informes resultado de la gestión del riesgo.</v>
          </cell>
        </row>
        <row r="12">
          <cell r="D12" t="str">
            <v>Diligenciar y remitir la información que se requiere para el informe de revisión por la dirección.</v>
          </cell>
        </row>
        <row r="15">
          <cell r="D15" t="str">
            <v>Gestionar los planes de mejora del proceso.</v>
          </cell>
        </row>
        <row r="17">
          <cell r="D17" t="str">
            <v>Participar en las actividades para renovación de la certificación del SGC de la SDS.</v>
          </cell>
        </row>
        <row r="27">
          <cell r="D27" t="str">
            <v>Remitir oportunamente los documentos soporte en cumplimiento al TAIP - ITEP. ITB- (Tener en cuenta los tiempos establecidos en la normatividad vigente, así como los definidos en el plan de trabajo)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view="pageBreakPreview" zoomScaleNormal="70" zoomScaleSheetLayoutView="100" zoomScalePageLayoutView="0" workbookViewId="0" topLeftCell="A1">
      <selection activeCell="B1" sqref="B1:G1"/>
    </sheetView>
  </sheetViews>
  <sheetFormatPr defaultColWidth="11.421875" defaultRowHeight="15"/>
  <cols>
    <col min="1" max="1" width="26.57421875" style="11" customWidth="1"/>
    <col min="2" max="2" width="32.7109375" style="11" bestFit="1" customWidth="1"/>
    <col min="3" max="3" width="27.8515625" style="11" customWidth="1"/>
    <col min="4" max="4" width="19.140625" style="11" bestFit="1" customWidth="1"/>
    <col min="5" max="5" width="20.421875" style="11" bestFit="1" customWidth="1"/>
    <col min="6" max="6" width="25.7109375" style="11" bestFit="1" customWidth="1"/>
    <col min="7" max="7" width="26.421875" style="11" bestFit="1" customWidth="1"/>
    <col min="8" max="8" width="25.7109375" style="11" bestFit="1" customWidth="1"/>
    <col min="9" max="9" width="25.57421875" style="11" bestFit="1" customWidth="1"/>
    <col min="10" max="10" width="26.8515625" style="11" bestFit="1" customWidth="1"/>
    <col min="11" max="11" width="3.421875" style="11" bestFit="1" customWidth="1"/>
    <col min="12" max="64" width="11.421875" style="11" customWidth="1"/>
    <col min="65" max="66" width="0" style="11" hidden="1" customWidth="1"/>
    <col min="67" max="16384" width="11.421875" style="11" customWidth="1"/>
  </cols>
  <sheetData>
    <row r="1" spans="1:10" s="1" customFormat="1" ht="108.75" customHeight="1">
      <c r="A1" s="13"/>
      <c r="B1" s="91" t="s">
        <v>26</v>
      </c>
      <c r="C1" s="91"/>
      <c r="D1" s="91"/>
      <c r="E1" s="91"/>
      <c r="F1" s="91"/>
      <c r="G1" s="91"/>
      <c r="H1" s="91" t="s">
        <v>0</v>
      </c>
      <c r="I1" s="91"/>
      <c r="J1" s="14"/>
    </row>
    <row r="2" spans="1:67" s="3" customFormat="1" ht="27">
      <c r="A2" s="92" t="s">
        <v>186</v>
      </c>
      <c r="B2" s="92"/>
      <c r="C2" s="92"/>
      <c r="D2" s="92"/>
      <c r="E2" s="92"/>
      <c r="F2" s="92"/>
      <c r="G2" s="92"/>
      <c r="H2" s="92"/>
      <c r="I2" s="2" t="s">
        <v>1</v>
      </c>
      <c r="J2" s="2"/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25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89.25" customHeight="1">
      <c r="A4" s="93" t="s">
        <v>42</v>
      </c>
      <c r="B4" s="16" t="s">
        <v>185</v>
      </c>
      <c r="C4" s="12" t="s">
        <v>160</v>
      </c>
      <c r="D4" s="16" t="s">
        <v>39</v>
      </c>
      <c r="E4" s="17">
        <v>0.1</v>
      </c>
      <c r="F4" s="18">
        <v>0.24</v>
      </c>
      <c r="G4" s="18">
        <v>0.26</v>
      </c>
      <c r="H4" s="18">
        <v>0.24</v>
      </c>
      <c r="I4" s="18">
        <v>0.26</v>
      </c>
      <c r="J4" s="19">
        <f>+SUM(F4:I4)</f>
        <v>1</v>
      </c>
      <c r="BM4" s="3"/>
      <c r="BN4" s="4"/>
      <c r="BO4" s="5"/>
    </row>
    <row r="5" spans="1:67" s="8" customFormat="1" ht="63">
      <c r="A5" s="94"/>
      <c r="B5" s="16" t="str">
        <f>'[1]HV Indicadores'!$B$9:$K$9</f>
        <v>AL 31 de diciembre de 2020 dar impulso procesal a las actuaciones disciplinarias aperturadas por la oficina</v>
      </c>
      <c r="C5" s="12" t="s">
        <v>161</v>
      </c>
      <c r="D5" s="16" t="s">
        <v>39</v>
      </c>
      <c r="E5" s="17">
        <v>0.6</v>
      </c>
      <c r="F5" s="18">
        <v>0.25</v>
      </c>
      <c r="G5" s="18">
        <v>0.25</v>
      </c>
      <c r="H5" s="18">
        <v>0.25</v>
      </c>
      <c r="I5" s="18">
        <v>0.25</v>
      </c>
      <c r="J5" s="19">
        <f>+SUM(F5:I5)</f>
        <v>1</v>
      </c>
      <c r="BM5" s="3"/>
      <c r="BN5" s="4"/>
      <c r="BO5" s="5"/>
    </row>
    <row r="6" spans="1:67" s="8" customFormat="1" ht="78.75">
      <c r="A6" s="94"/>
      <c r="B6" s="16" t="s">
        <v>27</v>
      </c>
      <c r="C6" s="81" t="s">
        <v>40</v>
      </c>
      <c r="D6" s="16" t="s">
        <v>39</v>
      </c>
      <c r="E6" s="17">
        <v>0.15</v>
      </c>
      <c r="F6" s="18">
        <v>0.2</v>
      </c>
      <c r="G6" s="18">
        <v>0.13</v>
      </c>
      <c r="H6" s="18">
        <v>0.52</v>
      </c>
      <c r="I6" s="18">
        <v>0.15</v>
      </c>
      <c r="J6" s="19">
        <f>+SUM(F6:I6)</f>
        <v>1</v>
      </c>
      <c r="BM6" s="3"/>
      <c r="BN6" s="4"/>
      <c r="BO6" s="5"/>
    </row>
    <row r="7" spans="1:66" s="10" customFormat="1" ht="94.5">
      <c r="A7" s="95"/>
      <c r="B7" s="16" t="s">
        <v>28</v>
      </c>
      <c r="C7" s="12" t="s">
        <v>41</v>
      </c>
      <c r="D7" s="16" t="s">
        <v>39</v>
      </c>
      <c r="E7" s="20">
        <v>0.15</v>
      </c>
      <c r="F7" s="18">
        <v>0.25</v>
      </c>
      <c r="G7" s="18">
        <v>0.25</v>
      </c>
      <c r="H7" s="18">
        <v>0.25</v>
      </c>
      <c r="I7" s="18">
        <v>0.25</v>
      </c>
      <c r="J7" s="19">
        <f>+SUM(F7:I7)</f>
        <v>1</v>
      </c>
      <c r="K7" s="9"/>
      <c r="BM7" s="3"/>
      <c r="BN7" s="4"/>
    </row>
    <row r="8" spans="1:66" s="10" customFormat="1" ht="25.5">
      <c r="A8" s="87"/>
      <c r="B8" s="87"/>
      <c r="C8" s="87"/>
      <c r="D8" s="88"/>
      <c r="E8" s="21">
        <f>E4+E5+E6+E7</f>
        <v>1</v>
      </c>
      <c r="F8" s="89"/>
      <c r="G8" s="90"/>
      <c r="H8" s="90"/>
      <c r="I8" s="90"/>
      <c r="J8" s="90"/>
      <c r="K8" s="9"/>
      <c r="BM8" s="3"/>
      <c r="BN8" s="15"/>
    </row>
  </sheetData>
  <sheetProtection/>
  <mergeCells count="6">
    <mergeCell ref="A8:D8"/>
    <mergeCell ref="F8:J8"/>
    <mergeCell ref="B1:G1"/>
    <mergeCell ref="H1:I1"/>
    <mergeCell ref="A2:H2"/>
    <mergeCell ref="A4:A7"/>
  </mergeCells>
  <hyperlinks>
    <hyperlink ref="C4" location="HV_1_quejas!A1" display="HV 1 Quejas"/>
    <hyperlink ref="C5" location="HV_2_impulso!A1" display="HV 2 Impulso"/>
    <hyperlink ref="C6" location="'H_3_MMTO SGD'!A1" display="Acciones necesarias para el Mantenimiento y Sostenibilidad del Sistema de Gestión de la SDS realizadas"/>
    <hyperlink ref="C7" location="'HV_4_MED TRANSPARENCIA'!A1" display="Acciones para el desarrollo de los componentes deTransparencia, acceso a la información y lucha contra la corrupción realizadas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view="pageBreakPreview" zoomScale="85" zoomScaleNormal="85" zoomScaleSheetLayoutView="85" zoomScalePageLayoutView="0" workbookViewId="0" topLeftCell="B1">
      <selection activeCell="G31" sqref="G31"/>
    </sheetView>
  </sheetViews>
  <sheetFormatPr defaultColWidth="11.421875" defaultRowHeight="15"/>
  <cols>
    <col min="1" max="1" width="38.421875" style="25" customWidth="1"/>
    <col min="2" max="2" width="27.57421875" style="25" customWidth="1"/>
    <col min="3" max="3" width="31.140625" style="25" customWidth="1"/>
    <col min="4" max="4" width="18.00390625" style="25" bestFit="1" customWidth="1"/>
    <col min="5" max="5" width="29.28125" style="25" customWidth="1"/>
    <col min="6" max="6" width="22.8515625" style="25" customWidth="1"/>
    <col min="7" max="7" width="22.00390625" style="25" customWidth="1"/>
    <col min="8" max="8" width="17.140625" style="25" customWidth="1"/>
    <col min="9" max="10" width="29.28125" style="25" customWidth="1"/>
    <col min="11" max="251" width="11.421875" style="25" customWidth="1"/>
    <col min="252" max="252" width="22.421875" style="25" customWidth="1"/>
    <col min="253" max="16384" width="29.28125" style="25" customWidth="1"/>
  </cols>
  <sheetData>
    <row r="1" ht="15"/>
    <row r="2" spans="2:10" ht="151.5" customHeight="1">
      <c r="B2" s="22"/>
      <c r="C2" s="100" t="s">
        <v>26</v>
      </c>
      <c r="D2" s="100"/>
      <c r="E2" s="100"/>
      <c r="F2" s="100"/>
      <c r="G2" s="100"/>
      <c r="H2" s="100"/>
      <c r="I2" s="23" t="s">
        <v>15</v>
      </c>
      <c r="J2" s="24"/>
    </row>
    <row r="3" spans="2:10" ht="8.25" customHeight="1">
      <c r="B3" s="101"/>
      <c r="C3" s="102"/>
      <c r="D3" s="102"/>
      <c r="E3" s="102"/>
      <c r="F3" s="102"/>
      <c r="G3" s="102"/>
      <c r="H3" s="102"/>
      <c r="I3" s="102"/>
      <c r="J3" s="102"/>
    </row>
    <row r="4" spans="2:10" ht="6.75" customHeight="1">
      <c r="B4" s="26"/>
      <c r="C4" s="27"/>
      <c r="D4" s="27"/>
      <c r="E4" s="27"/>
      <c r="F4" s="27"/>
      <c r="G4" s="27"/>
      <c r="H4" s="27"/>
      <c r="I4" s="27"/>
      <c r="J4" s="27"/>
    </row>
    <row r="5" spans="2:10" ht="75.75" customHeight="1">
      <c r="B5" s="28" t="s">
        <v>16</v>
      </c>
      <c r="C5" s="29" t="s">
        <v>17</v>
      </c>
      <c r="D5" s="30" t="s">
        <v>18</v>
      </c>
      <c r="E5" s="29" t="s">
        <v>19</v>
      </c>
      <c r="F5" s="30" t="s">
        <v>20</v>
      </c>
      <c r="G5" s="30" t="s">
        <v>8</v>
      </c>
      <c r="H5" s="30" t="s">
        <v>9</v>
      </c>
      <c r="I5" s="30" t="s">
        <v>21</v>
      </c>
      <c r="J5" s="30" t="s">
        <v>22</v>
      </c>
    </row>
    <row r="6" spans="2:10" ht="142.5">
      <c r="B6" s="106" t="s">
        <v>185</v>
      </c>
      <c r="C6" s="99" t="s">
        <v>29</v>
      </c>
      <c r="D6" s="103">
        <v>1</v>
      </c>
      <c r="E6" s="31" t="s">
        <v>29</v>
      </c>
      <c r="F6" s="85" t="s">
        <v>187</v>
      </c>
      <c r="G6" s="32">
        <v>0.12</v>
      </c>
      <c r="H6" s="32">
        <v>0.13</v>
      </c>
      <c r="I6" s="32">
        <v>0.12</v>
      </c>
      <c r="J6" s="32">
        <v>0.13</v>
      </c>
    </row>
    <row r="7" spans="2:10" ht="85.5">
      <c r="B7" s="107"/>
      <c r="C7" s="99"/>
      <c r="D7" s="104"/>
      <c r="E7" s="31" t="s">
        <v>30</v>
      </c>
      <c r="F7" s="86" t="s">
        <v>188</v>
      </c>
      <c r="G7" s="32">
        <v>0.12</v>
      </c>
      <c r="H7" s="32">
        <v>0.13</v>
      </c>
      <c r="I7" s="32">
        <v>0.12</v>
      </c>
      <c r="J7" s="32">
        <v>0.13</v>
      </c>
    </row>
    <row r="8" spans="2:10" s="37" customFormat="1" ht="15.75">
      <c r="B8" s="107"/>
      <c r="C8" s="40" t="s">
        <v>23</v>
      </c>
      <c r="D8" s="40"/>
      <c r="E8" s="40"/>
      <c r="F8" s="40"/>
      <c r="G8" s="41">
        <f>G6+G7</f>
        <v>0.24</v>
      </c>
      <c r="H8" s="41">
        <f>H6+H7</f>
        <v>0.26</v>
      </c>
      <c r="I8" s="41">
        <f>I6+I7</f>
        <v>0.24</v>
      </c>
      <c r="J8" s="41">
        <f>J6+J7</f>
        <v>0.26</v>
      </c>
    </row>
    <row r="9" spans="2:10" s="37" customFormat="1" ht="15.75">
      <c r="B9" s="108"/>
      <c r="C9" s="42" t="s">
        <v>24</v>
      </c>
      <c r="D9" s="45">
        <f>G9+H9+I9+J9</f>
        <v>1</v>
      </c>
      <c r="E9" s="42"/>
      <c r="F9" s="42"/>
      <c r="G9" s="43">
        <f>G8</f>
        <v>0.24</v>
      </c>
      <c r="H9" s="43">
        <f>H8</f>
        <v>0.26</v>
      </c>
      <c r="I9" s="43">
        <f>I8</f>
        <v>0.24</v>
      </c>
      <c r="J9" s="43">
        <f>J8</f>
        <v>0.26</v>
      </c>
    </row>
    <row r="10" spans="2:10" ht="157.5">
      <c r="B10" s="96" t="str">
        <f>'FORMULACIÓN POGD - I'!B5</f>
        <v>AL 31 de diciembre de 2020 dar impulso procesal a las actuaciones disciplinarias aperturadas por la oficina</v>
      </c>
      <c r="C10" s="30" t="str">
        <f>'[2]FORMULACIÓN PGDI - III. final'!$B$10</f>
        <v>Adelantar en primera instancia los procesos disciplinarios en contra de los servidores y ex servidores públicos de la Secretaría Distrital de Salud, de conformidad con lo establecido en la normatividad vigente.</v>
      </c>
      <c r="D10" s="35">
        <v>1</v>
      </c>
      <c r="E10" s="36" t="s">
        <v>31</v>
      </c>
      <c r="F10" s="86" t="s">
        <v>189</v>
      </c>
      <c r="G10" s="32">
        <v>0.25</v>
      </c>
      <c r="H10" s="32">
        <v>0.25</v>
      </c>
      <c r="I10" s="32">
        <v>0.25</v>
      </c>
      <c r="J10" s="32">
        <v>0.25</v>
      </c>
    </row>
    <row r="11" spans="2:10" s="37" customFormat="1" ht="15.75">
      <c r="B11" s="97"/>
      <c r="C11" s="40" t="s">
        <v>23</v>
      </c>
      <c r="D11" s="40"/>
      <c r="E11" s="40"/>
      <c r="F11" s="40"/>
      <c r="G11" s="41">
        <f>+SUM(G10:G10)</f>
        <v>0.25</v>
      </c>
      <c r="H11" s="41">
        <f>+SUM(H10:H10)</f>
        <v>0.25</v>
      </c>
      <c r="I11" s="41">
        <f>+SUM(I10:I10)</f>
        <v>0.25</v>
      </c>
      <c r="J11" s="41">
        <f>+SUM(J10:J10)</f>
        <v>0.25</v>
      </c>
    </row>
    <row r="12" spans="2:10" ht="15.75">
      <c r="B12" s="98"/>
      <c r="C12" s="42" t="s">
        <v>24</v>
      </c>
      <c r="D12" s="45">
        <f>G12+H12+I12+J12</f>
        <v>1</v>
      </c>
      <c r="E12" s="42"/>
      <c r="F12" s="42"/>
      <c r="G12" s="43">
        <f>+G11</f>
        <v>0.25</v>
      </c>
      <c r="H12" s="43">
        <f>+H11</f>
        <v>0.25</v>
      </c>
      <c r="I12" s="43">
        <f>+I11</f>
        <v>0.25</v>
      </c>
      <c r="J12" s="43">
        <f>+J11</f>
        <v>0.25</v>
      </c>
    </row>
    <row r="13" spans="2:10" ht="28.5" customHeight="1">
      <c r="B13" s="96" t="str">
        <f>'FORMULACIÓN POGD - I'!B6</f>
        <v>Realizar las acciones necesarias para el Mantenimiento y Sostenibilidad del Sistema de Gestión de la SDS</v>
      </c>
      <c r="C13" s="38" t="s">
        <v>33</v>
      </c>
      <c r="D13" s="35">
        <v>0.2</v>
      </c>
      <c r="E13" s="22" t="s">
        <v>37</v>
      </c>
      <c r="F13" s="82" t="s">
        <v>174</v>
      </c>
      <c r="G13" s="32">
        <v>0.05</v>
      </c>
      <c r="H13" s="32">
        <v>0.05</v>
      </c>
      <c r="I13" s="32">
        <v>0.05</v>
      </c>
      <c r="J13" s="32">
        <v>0.05</v>
      </c>
    </row>
    <row r="14" spans="2:10" s="44" customFormat="1" ht="15.75">
      <c r="B14" s="97"/>
      <c r="C14" s="40" t="s">
        <v>23</v>
      </c>
      <c r="D14" s="40"/>
      <c r="E14" s="40"/>
      <c r="F14" s="40"/>
      <c r="G14" s="41">
        <f>+SUM(G13:G13)</f>
        <v>0.05</v>
      </c>
      <c r="H14" s="41">
        <f>+SUM(H13:H13)</f>
        <v>0.05</v>
      </c>
      <c r="I14" s="41">
        <f>+SUM(I13:I13)</f>
        <v>0.05</v>
      </c>
      <c r="J14" s="41">
        <f>+SUM(J13:J13)</f>
        <v>0.05</v>
      </c>
    </row>
    <row r="15" spans="2:10" ht="78.75" customHeight="1">
      <c r="B15" s="97"/>
      <c r="C15" s="38" t="s">
        <v>34</v>
      </c>
      <c r="D15" s="35">
        <v>0.16</v>
      </c>
      <c r="E15" s="22" t="s">
        <v>44</v>
      </c>
      <c r="F15" s="36" t="s">
        <v>175</v>
      </c>
      <c r="G15" s="32">
        <v>0.04</v>
      </c>
      <c r="H15" s="32">
        <v>0.04</v>
      </c>
      <c r="I15" s="32">
        <v>0.04</v>
      </c>
      <c r="J15" s="32">
        <v>0.04</v>
      </c>
    </row>
    <row r="16" spans="2:10" s="37" customFormat="1" ht="15.75">
      <c r="B16" s="97"/>
      <c r="C16" s="40" t="s">
        <v>23</v>
      </c>
      <c r="D16" s="40"/>
      <c r="E16" s="40"/>
      <c r="F16" s="40"/>
      <c r="G16" s="41">
        <f>+SUM(G15:G15)</f>
        <v>0.04</v>
      </c>
      <c r="H16" s="41">
        <f>+SUM(H15:H15)</f>
        <v>0.04</v>
      </c>
      <c r="I16" s="41">
        <f>+SUM(I15:I15)</f>
        <v>0.04</v>
      </c>
      <c r="J16" s="41">
        <f>+SUM(J15:J15)</f>
        <v>0.04</v>
      </c>
    </row>
    <row r="17" spans="2:10" ht="30" customHeight="1">
      <c r="B17" s="97"/>
      <c r="C17" s="99" t="s">
        <v>32</v>
      </c>
      <c r="D17" s="103">
        <v>0.28</v>
      </c>
      <c r="E17" s="36" t="s">
        <v>46</v>
      </c>
      <c r="F17" s="32" t="s">
        <v>176</v>
      </c>
      <c r="G17" s="32">
        <v>0.06</v>
      </c>
      <c r="H17" s="32"/>
      <c r="I17" s="32"/>
      <c r="J17" s="32"/>
    </row>
    <row r="18" spans="2:10" ht="30">
      <c r="B18" s="97"/>
      <c r="C18" s="99"/>
      <c r="D18" s="104"/>
      <c r="E18" s="36" t="s">
        <v>45</v>
      </c>
      <c r="F18" s="83" t="s">
        <v>177</v>
      </c>
      <c r="G18" s="32"/>
      <c r="H18" s="32">
        <v>0.04</v>
      </c>
      <c r="I18" s="32">
        <v>0.04</v>
      </c>
      <c r="J18" s="32">
        <v>0.04</v>
      </c>
    </row>
    <row r="19" spans="2:10" ht="45.75" customHeight="1">
      <c r="B19" s="97"/>
      <c r="C19" s="99"/>
      <c r="D19" s="104"/>
      <c r="E19" s="36" t="s">
        <v>47</v>
      </c>
      <c r="F19" s="83" t="s">
        <v>178</v>
      </c>
      <c r="G19" s="32">
        <v>0.05</v>
      </c>
      <c r="H19" s="32"/>
      <c r="I19" s="32">
        <v>0.05</v>
      </c>
      <c r="J19" s="32"/>
    </row>
    <row r="20" spans="2:10" s="37" customFormat="1" ht="15.75">
      <c r="B20" s="97"/>
      <c r="C20" s="40" t="s">
        <v>23</v>
      </c>
      <c r="D20" s="40"/>
      <c r="E20" s="40"/>
      <c r="F20" s="40"/>
      <c r="G20" s="41">
        <f>+SUM(G17:G19)</f>
        <v>0.11</v>
      </c>
      <c r="H20" s="41">
        <f>+SUM(H17:H19)</f>
        <v>0.04</v>
      </c>
      <c r="I20" s="41">
        <f>+SUM(I17:I19)</f>
        <v>0.09</v>
      </c>
      <c r="J20" s="41">
        <f>+SUM(J17:J19)</f>
        <v>0.04</v>
      </c>
    </row>
    <row r="21" spans="2:10" ht="30">
      <c r="B21" s="97"/>
      <c r="C21" s="99" t="s">
        <v>35</v>
      </c>
      <c r="D21" s="103">
        <v>0.14</v>
      </c>
      <c r="E21" s="22" t="str">
        <f>'[3]ACTIVIDADES Y METAS GESTORES'!$D$9</f>
        <v>Actualizar el Mapa de Riesgos</v>
      </c>
      <c r="F21" s="36" t="s">
        <v>179</v>
      </c>
      <c r="G21" s="34"/>
      <c r="H21" s="34"/>
      <c r="I21" s="32">
        <v>0.06</v>
      </c>
      <c r="J21" s="34"/>
    </row>
    <row r="22" spans="2:10" ht="60">
      <c r="B22" s="97"/>
      <c r="C22" s="99"/>
      <c r="D22" s="104"/>
      <c r="E22" s="22" t="str">
        <f>'[3]ACTIVIDADES Y METAS GESTORES'!$D$10</f>
        <v>Realizar la autoevaluacion de riesgos por proceso y de corrupcion</v>
      </c>
      <c r="F22" s="36" t="s">
        <v>180</v>
      </c>
      <c r="G22" s="34"/>
      <c r="H22" s="34"/>
      <c r="I22" s="32">
        <v>0.04</v>
      </c>
      <c r="J22" s="34"/>
    </row>
    <row r="23" spans="2:10" ht="42.75">
      <c r="B23" s="97"/>
      <c r="C23" s="99"/>
      <c r="D23" s="104"/>
      <c r="E23" s="31" t="str">
        <f>'[3]ACTIVIDADES Y METAS GESTORES'!$D$11</f>
        <v>Elaborar informes resultado de la gestión del riesgo.</v>
      </c>
      <c r="F23" s="84" t="s">
        <v>181</v>
      </c>
      <c r="G23" s="34"/>
      <c r="H23" s="34"/>
      <c r="I23" s="32">
        <v>0.04</v>
      </c>
      <c r="J23" s="34"/>
    </row>
    <row r="24" spans="2:10" s="37" customFormat="1" ht="15.75">
      <c r="B24" s="97"/>
      <c r="C24" s="40" t="s">
        <v>23</v>
      </c>
      <c r="D24" s="40"/>
      <c r="E24" s="40"/>
      <c r="F24" s="40"/>
      <c r="G24" s="41">
        <f>+SUM(G21:G23)</f>
        <v>0</v>
      </c>
      <c r="H24" s="41">
        <f>+SUM(H21:H23)</f>
        <v>0</v>
      </c>
      <c r="I24" s="41">
        <f>+SUM(I21:I23)</f>
        <v>0.14</v>
      </c>
      <c r="J24" s="41">
        <f>+SUM(J21:J23)</f>
        <v>0</v>
      </c>
    </row>
    <row r="25" spans="2:10" ht="69.75" customHeight="1">
      <c r="B25" s="97"/>
      <c r="C25" s="38" t="s">
        <v>43</v>
      </c>
      <c r="D25" s="34">
        <v>0.1</v>
      </c>
      <c r="E25" s="31" t="str">
        <f>'[3]ACTIVIDADES Y METAS GESTORES'!$D$12</f>
        <v>Diligenciar y remitir la información que se requiere para el informe de revisión por la dirección.</v>
      </c>
      <c r="F25" s="84" t="s">
        <v>182</v>
      </c>
      <c r="G25" s="32"/>
      <c r="H25" s="32"/>
      <c r="I25" s="32">
        <v>0.1</v>
      </c>
      <c r="J25" s="32"/>
    </row>
    <row r="26" spans="2:10" s="37" customFormat="1" ht="15" customHeight="1">
      <c r="B26" s="97"/>
      <c r="C26" s="40" t="s">
        <v>23</v>
      </c>
      <c r="D26" s="40"/>
      <c r="E26" s="40"/>
      <c r="F26" s="40"/>
      <c r="G26" s="41">
        <f>+SUM(G25:G25)</f>
        <v>0</v>
      </c>
      <c r="H26" s="41">
        <f>+SUM(H25:H25)</f>
        <v>0</v>
      </c>
      <c r="I26" s="41">
        <f>+SUM(I25:I25)</f>
        <v>0.1</v>
      </c>
      <c r="J26" s="41">
        <f>+SUM(J25:J25)</f>
        <v>0</v>
      </c>
    </row>
    <row r="27" spans="2:10" ht="30">
      <c r="B27" s="97"/>
      <c r="C27" s="99" t="s">
        <v>36</v>
      </c>
      <c r="D27" s="104">
        <v>0.12</v>
      </c>
      <c r="E27" s="31" t="str">
        <f>'[3]ACTIVIDADES Y METAS GESTORES'!$D$15</f>
        <v>Gestionar los planes de mejora del proceso.</v>
      </c>
      <c r="F27" s="84" t="s">
        <v>183</v>
      </c>
      <c r="G27" s="32"/>
      <c r="H27" s="32"/>
      <c r="I27" s="39"/>
      <c r="J27" s="32">
        <v>0.02</v>
      </c>
    </row>
    <row r="28" spans="2:10" ht="57">
      <c r="B28" s="97"/>
      <c r="C28" s="99"/>
      <c r="D28" s="105"/>
      <c r="E28" s="31" t="str">
        <f>'[3]ACTIVIDADES Y METAS GESTORES'!$D$17</f>
        <v>Participar en las actividades para renovación de la certificación del SGC de la SDS.</v>
      </c>
      <c r="F28" s="33"/>
      <c r="G28" s="32"/>
      <c r="H28" s="32"/>
      <c r="I28" s="32">
        <v>0.1</v>
      </c>
      <c r="J28" s="39"/>
    </row>
    <row r="29" spans="2:10" ht="15.75">
      <c r="B29" s="97"/>
      <c r="C29" s="40" t="s">
        <v>23</v>
      </c>
      <c r="D29" s="40"/>
      <c r="E29" s="40"/>
      <c r="F29" s="40"/>
      <c r="G29" s="41">
        <f>+SUM(G27:G28)</f>
        <v>0</v>
      </c>
      <c r="H29" s="41">
        <f>+SUM(H27:H28)</f>
        <v>0</v>
      </c>
      <c r="I29" s="41">
        <f>+SUM(I27:I28)</f>
        <v>0.1</v>
      </c>
      <c r="J29" s="41">
        <f>+SUM(J27:J28)</f>
        <v>0.02</v>
      </c>
    </row>
    <row r="30" spans="2:10" s="37" customFormat="1" ht="15.75">
      <c r="B30" s="98"/>
      <c r="C30" s="42" t="s">
        <v>24</v>
      </c>
      <c r="D30" s="45">
        <f>G30+H30+I30+J30</f>
        <v>1</v>
      </c>
      <c r="E30" s="42"/>
      <c r="F30" s="42"/>
      <c r="G30" s="43">
        <f>G29+G26+G24+G20+G16+G14</f>
        <v>0.2</v>
      </c>
      <c r="H30" s="43">
        <f>H29+H26+H24+H20+H16+H14</f>
        <v>0.13</v>
      </c>
      <c r="I30" s="43">
        <f>I29+I26+I24+I20+I16+I14</f>
        <v>0.52</v>
      </c>
      <c r="J30" s="43">
        <f>J29+J26+J24+J20+J16+J14</f>
        <v>0.15000000000000002</v>
      </c>
    </row>
    <row r="31" spans="2:10" ht="181.5" customHeight="1">
      <c r="B31" s="96" t="str">
        <f>'FORMULACIÓN POGD - I'!B7</f>
        <v>Realizar las acciones para el desarrollo de los componentes deTransparencia, acceso a la información y lucha contra la corrupción.</v>
      </c>
      <c r="C31" s="30" t="s">
        <v>38</v>
      </c>
      <c r="D31" s="35">
        <v>1</v>
      </c>
      <c r="E31" s="22" t="str">
        <f>'[3]ACTIVIDADES Y METAS GESTORES'!$D$27</f>
        <v>Remitir oportunamente los documentos soporte en cumplimiento al TAIP - ITEP. ITB- (Tener en cuenta los tiempos establecidos en la normatividad vigente, así como los definidos en el plan de trabajo)</v>
      </c>
      <c r="F31" s="36" t="s">
        <v>184</v>
      </c>
      <c r="G31" s="32">
        <v>0.25</v>
      </c>
      <c r="H31" s="32">
        <v>0.25</v>
      </c>
      <c r="I31" s="32">
        <v>0.25</v>
      </c>
      <c r="J31" s="32">
        <v>0.25</v>
      </c>
    </row>
    <row r="32" spans="2:10" s="37" customFormat="1" ht="15.75">
      <c r="B32" s="97"/>
      <c r="C32" s="40" t="s">
        <v>23</v>
      </c>
      <c r="D32" s="40"/>
      <c r="E32" s="40"/>
      <c r="F32" s="40"/>
      <c r="G32" s="41">
        <f>+SUM(G31:G31)</f>
        <v>0.25</v>
      </c>
      <c r="H32" s="41">
        <f>+SUM(H31:H31)</f>
        <v>0.25</v>
      </c>
      <c r="I32" s="41">
        <f>+SUM(I31:I31)</f>
        <v>0.25</v>
      </c>
      <c r="J32" s="41">
        <f>+SUM(J31:J31)</f>
        <v>0.25</v>
      </c>
    </row>
    <row r="33" spans="2:10" s="37" customFormat="1" ht="15.75">
      <c r="B33" s="98"/>
      <c r="C33" s="42" t="s">
        <v>24</v>
      </c>
      <c r="D33" s="45">
        <f>G33+H33+I33+J33</f>
        <v>1</v>
      </c>
      <c r="E33" s="42"/>
      <c r="F33" s="42"/>
      <c r="G33" s="43">
        <f>G32</f>
        <v>0.25</v>
      </c>
      <c r="H33" s="43">
        <f>H32</f>
        <v>0.25</v>
      </c>
      <c r="I33" s="43">
        <f>I32</f>
        <v>0.25</v>
      </c>
      <c r="J33" s="43">
        <f>J32</f>
        <v>0.25</v>
      </c>
    </row>
    <row r="34" spans="7:10" ht="15">
      <c r="G34" s="80"/>
      <c r="H34" s="80"/>
      <c r="I34" s="80"/>
      <c r="J34" s="80"/>
    </row>
  </sheetData>
  <sheetProtection/>
  <mergeCells count="14">
    <mergeCell ref="B13:B30"/>
    <mergeCell ref="B31:B33"/>
    <mergeCell ref="C17:C19"/>
    <mergeCell ref="C2:H2"/>
    <mergeCell ref="B3:J3"/>
    <mergeCell ref="C6:C7"/>
    <mergeCell ref="D6:D7"/>
    <mergeCell ref="C27:C28"/>
    <mergeCell ref="D27:D28"/>
    <mergeCell ref="D17:D19"/>
    <mergeCell ref="D21:D23"/>
    <mergeCell ref="C21:C23"/>
    <mergeCell ref="B6:B9"/>
    <mergeCell ref="B10:B12"/>
  </mergeCells>
  <printOptions/>
  <pageMargins left="0.7086614173228347" right="0.7086614173228347" top="0.7480314960629921" bottom="0.7480314960629921" header="0.31496062992125984" footer="0.31496062992125984"/>
  <pageSetup orientation="portrait" scale="3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</cols>
  <sheetData>
    <row r="1" spans="1:14" ht="5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75" customHeight="1">
      <c r="A2" s="48"/>
      <c r="B2" s="109"/>
      <c r="C2" s="110"/>
      <c r="D2" s="111" t="s">
        <v>48</v>
      </c>
      <c r="E2" s="112"/>
      <c r="F2" s="112"/>
      <c r="G2" s="112"/>
      <c r="H2" s="112"/>
      <c r="I2" s="112"/>
      <c r="J2" s="113" t="s">
        <v>49</v>
      </c>
      <c r="K2" s="114"/>
      <c r="L2" s="115"/>
      <c r="M2" s="110"/>
      <c r="N2" s="116"/>
    </row>
    <row r="3" spans="1:14" ht="5.2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" customHeight="1">
      <c r="A4" s="52"/>
      <c r="B4" s="117" t="s">
        <v>50</v>
      </c>
      <c r="C4" s="118"/>
      <c r="D4" s="119"/>
      <c r="E4" s="120" t="s">
        <v>51</v>
      </c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>
      <c r="A5" s="52"/>
      <c r="B5" s="53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7.25" customHeight="1">
      <c r="A6" s="52"/>
      <c r="B6" s="126" t="s">
        <v>52</v>
      </c>
      <c r="C6" s="127"/>
      <c r="D6" s="127"/>
      <c r="E6" s="127"/>
      <c r="F6" s="127"/>
      <c r="G6" s="127"/>
      <c r="H6" s="127" t="s">
        <v>53</v>
      </c>
      <c r="I6" s="127"/>
      <c r="J6" s="127"/>
      <c r="K6" s="127"/>
      <c r="L6" s="128" t="s">
        <v>54</v>
      </c>
      <c r="M6" s="129"/>
      <c r="N6" s="130"/>
    </row>
    <row r="7" spans="1:14" ht="43.5" customHeight="1">
      <c r="A7" s="52"/>
      <c r="B7" s="123" t="s">
        <v>55</v>
      </c>
      <c r="C7" s="124"/>
      <c r="D7" s="124"/>
      <c r="E7" s="124"/>
      <c r="F7" s="124"/>
      <c r="G7" s="124"/>
      <c r="H7" s="131" t="s">
        <v>56</v>
      </c>
      <c r="I7" s="132"/>
      <c r="J7" s="132"/>
      <c r="K7" s="133"/>
      <c r="L7" s="134" t="s">
        <v>57</v>
      </c>
      <c r="M7" s="135"/>
      <c r="N7" s="136"/>
    </row>
    <row r="8" spans="1:14" ht="30" customHeight="1">
      <c r="A8" s="52"/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9" t="s">
        <v>59</v>
      </c>
      <c r="M8" s="140"/>
      <c r="N8" s="141"/>
    </row>
    <row r="9" spans="1:14" ht="43.5" customHeight="1">
      <c r="A9" s="52"/>
      <c r="B9" s="142" t="s">
        <v>60</v>
      </c>
      <c r="C9" s="143"/>
      <c r="D9" s="143"/>
      <c r="E9" s="143"/>
      <c r="F9" s="143"/>
      <c r="G9" s="143"/>
      <c r="H9" s="143"/>
      <c r="I9" s="143"/>
      <c r="J9" s="143"/>
      <c r="K9" s="143"/>
      <c r="L9" s="124">
        <v>10</v>
      </c>
      <c r="M9" s="124"/>
      <c r="N9" s="125"/>
    </row>
    <row r="10" spans="1:14" ht="5.25" customHeight="1">
      <c r="A10" s="52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0"/>
      <c r="N10" s="61"/>
    </row>
    <row r="11" spans="1:14" ht="15">
      <c r="A11" s="52"/>
      <c r="B11" s="144" t="s">
        <v>61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43.5" customHeight="1">
      <c r="A12" s="52"/>
      <c r="B12" s="123" t="s">
        <v>62</v>
      </c>
      <c r="C12" s="124"/>
      <c r="D12" s="124"/>
      <c r="E12" s="124"/>
      <c r="F12" s="124"/>
      <c r="G12" s="124"/>
      <c r="H12" s="124" t="s">
        <v>63</v>
      </c>
      <c r="I12" s="124"/>
      <c r="J12" s="124"/>
      <c r="K12" s="124"/>
      <c r="L12" s="124"/>
      <c r="M12" s="124"/>
      <c r="N12" s="125"/>
    </row>
    <row r="13" spans="1:14" ht="5.25" customHeight="1">
      <c r="A13" s="5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">
      <c r="A14" s="52"/>
      <c r="B14" s="144" t="s">
        <v>64</v>
      </c>
      <c r="C14" s="145"/>
      <c r="D14" s="145"/>
      <c r="E14" s="145"/>
      <c r="F14" s="145"/>
      <c r="G14" s="145"/>
      <c r="H14" s="145" t="s">
        <v>65</v>
      </c>
      <c r="I14" s="145"/>
      <c r="J14" s="145"/>
      <c r="K14" s="145"/>
      <c r="L14" s="145"/>
      <c r="M14" s="145"/>
      <c r="N14" s="146"/>
    </row>
    <row r="15" spans="1:14" ht="43.5" customHeight="1">
      <c r="A15" s="52"/>
      <c r="B15" s="123" t="s">
        <v>66</v>
      </c>
      <c r="C15" s="124"/>
      <c r="D15" s="124"/>
      <c r="E15" s="124"/>
      <c r="F15" s="124"/>
      <c r="G15" s="124"/>
      <c r="H15" s="124" t="s">
        <v>39</v>
      </c>
      <c r="I15" s="124"/>
      <c r="J15" s="124"/>
      <c r="K15" s="124"/>
      <c r="L15" s="124"/>
      <c r="M15" s="124"/>
      <c r="N15" s="125"/>
    </row>
    <row r="16" spans="1:14" ht="5.25" customHeight="1">
      <c r="A16" s="52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">
      <c r="A17" s="52"/>
      <c r="B17" s="137" t="s">
        <v>67</v>
      </c>
      <c r="C17" s="138"/>
      <c r="D17" s="138"/>
      <c r="E17" s="138" t="s">
        <v>68</v>
      </c>
      <c r="F17" s="138"/>
      <c r="G17" s="138"/>
      <c r="H17" s="147" t="s">
        <v>69</v>
      </c>
      <c r="I17" s="145"/>
      <c r="J17" s="145"/>
      <c r="K17" s="145"/>
      <c r="L17" s="145"/>
      <c r="M17" s="145"/>
      <c r="N17" s="146"/>
    </row>
    <row r="18" spans="1:14" ht="48" customHeight="1">
      <c r="A18" s="52"/>
      <c r="B18" s="152">
        <v>0</v>
      </c>
      <c r="C18" s="132"/>
      <c r="D18" s="132"/>
      <c r="E18" s="124"/>
      <c r="F18" s="124"/>
      <c r="G18" s="124"/>
      <c r="H18" s="124" t="s">
        <v>70</v>
      </c>
      <c r="I18" s="124"/>
      <c r="J18" s="124"/>
      <c r="K18" s="124"/>
      <c r="L18" s="124"/>
      <c r="M18" s="124"/>
      <c r="N18" s="125"/>
    </row>
    <row r="19" spans="1:14" ht="15">
      <c r="A19" s="52"/>
      <c r="B19" s="144" t="s">
        <v>71</v>
      </c>
      <c r="C19" s="145"/>
      <c r="D19" s="145"/>
      <c r="E19" s="145"/>
      <c r="F19" s="145"/>
      <c r="G19" s="153"/>
      <c r="H19" s="147" t="s">
        <v>72</v>
      </c>
      <c r="I19" s="145"/>
      <c r="J19" s="145"/>
      <c r="K19" s="145"/>
      <c r="L19" s="145"/>
      <c r="M19" s="145"/>
      <c r="N19" s="146"/>
    </row>
    <row r="20" spans="1:14" ht="43.5" customHeight="1">
      <c r="A20" s="52"/>
      <c r="B20" s="152" t="s">
        <v>73</v>
      </c>
      <c r="C20" s="132"/>
      <c r="D20" s="132"/>
      <c r="E20" s="132"/>
      <c r="F20" s="132"/>
      <c r="G20" s="133"/>
      <c r="H20" s="154" t="s">
        <v>74</v>
      </c>
      <c r="I20" s="132"/>
      <c r="J20" s="132"/>
      <c r="K20" s="132"/>
      <c r="L20" s="132"/>
      <c r="M20" s="132"/>
      <c r="N20" s="155"/>
    </row>
    <row r="21" spans="1:14" ht="6" customHeight="1">
      <c r="A21" s="52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4" s="68" customFormat="1" ht="31.5" customHeight="1">
      <c r="B22" s="148" t="s">
        <v>75</v>
      </c>
      <c r="C22" s="149"/>
      <c r="D22" s="149"/>
      <c r="E22" s="149"/>
      <c r="F22" s="149"/>
      <c r="G22" s="150"/>
      <c r="H22" s="159" t="s">
        <v>76</v>
      </c>
      <c r="I22" s="160"/>
      <c r="J22" s="69"/>
      <c r="K22" s="161" t="s">
        <v>77</v>
      </c>
      <c r="L22" s="162"/>
      <c r="M22" s="162"/>
      <c r="N22" s="163"/>
    </row>
    <row r="23" spans="2:14" s="68" customFormat="1" ht="31.5" customHeight="1">
      <c r="B23" s="156"/>
      <c r="C23" s="157"/>
      <c r="D23" s="157"/>
      <c r="E23" s="157"/>
      <c r="F23" s="157"/>
      <c r="G23" s="158"/>
      <c r="H23" s="159" t="s">
        <v>78</v>
      </c>
      <c r="I23" s="160"/>
      <c r="J23" s="69" t="s">
        <v>79</v>
      </c>
      <c r="K23" s="159"/>
      <c r="L23" s="164"/>
      <c r="M23" s="164"/>
      <c r="N23" s="160"/>
    </row>
    <row r="24" spans="2:14" ht="18.75" customHeight="1">
      <c r="B24" s="148" t="s">
        <v>80</v>
      </c>
      <c r="C24" s="149"/>
      <c r="D24" s="149"/>
      <c r="E24" s="149"/>
      <c r="F24" s="149"/>
      <c r="G24" s="150"/>
      <c r="H24" s="151"/>
      <c r="I24" s="151"/>
      <c r="J24" s="151"/>
      <c r="K24" s="151"/>
      <c r="L24" s="151"/>
      <c r="M24" s="151"/>
      <c r="N24" s="151"/>
    </row>
    <row r="25" spans="2:14" ht="15" customHeight="1">
      <c r="B25" s="165" t="s">
        <v>81</v>
      </c>
      <c r="C25" s="165"/>
      <c r="D25" s="165" t="s">
        <v>82</v>
      </c>
      <c r="E25" s="165"/>
      <c r="F25" s="165"/>
      <c r="G25" s="165" t="s">
        <v>83</v>
      </c>
      <c r="H25" s="165"/>
      <c r="I25" s="165"/>
      <c r="J25" s="165"/>
      <c r="K25" s="165"/>
      <c r="L25" s="165"/>
      <c r="M25" s="165"/>
      <c r="N25" s="165"/>
    </row>
    <row r="26" spans="2:14" ht="37.5" customHeight="1">
      <c r="B26" s="166">
        <v>4</v>
      </c>
      <c r="C26" s="166"/>
      <c r="D26" s="167" t="s">
        <v>84</v>
      </c>
      <c r="E26" s="166"/>
      <c r="F26" s="166"/>
      <c r="G26" s="168" t="s">
        <v>85</v>
      </c>
      <c r="H26" s="168"/>
      <c r="I26" s="168"/>
      <c r="J26" s="168"/>
      <c r="K26" s="168"/>
      <c r="L26" s="168"/>
      <c r="M26" s="168"/>
      <c r="N26" s="168"/>
    </row>
    <row r="27" spans="2:14" ht="15" customHeight="1">
      <c r="B27" s="70" t="s">
        <v>86</v>
      </c>
      <c r="C27" s="91" t="s">
        <v>87</v>
      </c>
      <c r="D27" s="91"/>
      <c r="E27" s="91"/>
      <c r="F27" s="91"/>
      <c r="G27" s="91" t="s">
        <v>88</v>
      </c>
      <c r="H27" s="91"/>
      <c r="I27" s="91"/>
      <c r="J27" s="91"/>
      <c r="K27" s="91" t="s">
        <v>89</v>
      </c>
      <c r="L27" s="91"/>
      <c r="M27" s="91"/>
      <c r="N27" s="91"/>
    </row>
    <row r="28" spans="2:14" ht="15" customHeight="1">
      <c r="B28" s="70" t="s">
        <v>90</v>
      </c>
      <c r="C28" s="91" t="s">
        <v>91</v>
      </c>
      <c r="D28" s="91"/>
      <c r="E28" s="91"/>
      <c r="F28" s="91"/>
      <c r="G28" s="91" t="s">
        <v>92</v>
      </c>
      <c r="H28" s="91"/>
      <c r="I28" s="91"/>
      <c r="J28" s="91"/>
      <c r="K28" s="91" t="s">
        <v>93</v>
      </c>
      <c r="L28" s="91"/>
      <c r="M28" s="91"/>
      <c r="N28" s="91"/>
    </row>
    <row r="29" spans="2:14" ht="45" customHeight="1">
      <c r="B29" s="70" t="s">
        <v>94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15" customHeight="1">
      <c r="B30" s="165" t="s">
        <v>95</v>
      </c>
      <c r="C30" s="165"/>
      <c r="D30" s="165"/>
      <c r="E30" s="165"/>
      <c r="F30" s="165"/>
      <c r="G30" s="165" t="s">
        <v>96</v>
      </c>
      <c r="H30" s="165"/>
      <c r="I30" s="165"/>
      <c r="J30" s="165"/>
      <c r="K30" s="165" t="s">
        <v>97</v>
      </c>
      <c r="L30" s="165"/>
      <c r="M30" s="165"/>
      <c r="N30" s="165"/>
    </row>
    <row r="43" ht="15">
      <c r="B43" t="s">
        <v>98</v>
      </c>
    </row>
    <row r="44" ht="15">
      <c r="B44" t="s">
        <v>99</v>
      </c>
    </row>
    <row r="45" ht="15">
      <c r="B45" t="s">
        <v>100</v>
      </c>
    </row>
    <row r="46" ht="15">
      <c r="B46" t="s">
        <v>14</v>
      </c>
    </row>
    <row r="47" ht="15">
      <c r="B47" t="s">
        <v>101</v>
      </c>
    </row>
    <row r="48" ht="15">
      <c r="B48" t="s">
        <v>102</v>
      </c>
    </row>
    <row r="49" ht="15">
      <c r="B49" t="s">
        <v>103</v>
      </c>
    </row>
    <row r="50" ht="15">
      <c r="B50" t="s">
        <v>104</v>
      </c>
    </row>
    <row r="51" ht="15">
      <c r="B51" t="s">
        <v>105</v>
      </c>
    </row>
    <row r="52" ht="15">
      <c r="B52" t="s">
        <v>106</v>
      </c>
    </row>
    <row r="53" ht="15">
      <c r="B53" t="s">
        <v>107</v>
      </c>
    </row>
    <row r="54" ht="15">
      <c r="B54" t="s">
        <v>108</v>
      </c>
    </row>
    <row r="55" ht="15">
      <c r="B55" t="s">
        <v>109</v>
      </c>
    </row>
    <row r="56" ht="15">
      <c r="B56" t="s">
        <v>110</v>
      </c>
    </row>
    <row r="57" ht="15">
      <c r="B57" t="s">
        <v>111</v>
      </c>
    </row>
    <row r="58" ht="15">
      <c r="B58" t="s">
        <v>112</v>
      </c>
    </row>
    <row r="59" ht="15">
      <c r="B59" t="s">
        <v>113</v>
      </c>
    </row>
    <row r="60" ht="15">
      <c r="B60" t="s">
        <v>114</v>
      </c>
    </row>
    <row r="61" ht="15">
      <c r="B61" t="s">
        <v>115</v>
      </c>
    </row>
    <row r="62" ht="15">
      <c r="B62" t="s">
        <v>116</v>
      </c>
    </row>
    <row r="66" ht="15">
      <c r="B66" t="s">
        <v>117</v>
      </c>
    </row>
    <row r="67" ht="15">
      <c r="B67" t="s">
        <v>118</v>
      </c>
    </row>
    <row r="68" ht="15">
      <c r="B68" t="s">
        <v>119</v>
      </c>
    </row>
    <row r="69" ht="15">
      <c r="B69" t="s">
        <v>120</v>
      </c>
    </row>
    <row r="70" ht="15">
      <c r="B70" t="s">
        <v>121</v>
      </c>
    </row>
    <row r="71" ht="15">
      <c r="B71" t="s">
        <v>122</v>
      </c>
    </row>
    <row r="72" ht="15">
      <c r="B72" t="s">
        <v>123</v>
      </c>
    </row>
    <row r="74" ht="15">
      <c r="B74" t="s">
        <v>57</v>
      </c>
    </row>
    <row r="75" ht="15">
      <c r="B75" t="s">
        <v>124</v>
      </c>
    </row>
    <row r="76" ht="15">
      <c r="B76" t="s">
        <v>125</v>
      </c>
    </row>
    <row r="78" ht="15">
      <c r="B78" t="s">
        <v>126</v>
      </c>
    </row>
    <row r="79" ht="15">
      <c r="B79" t="s">
        <v>127</v>
      </c>
    </row>
    <row r="80" ht="15">
      <c r="B80" t="s">
        <v>128</v>
      </c>
    </row>
    <row r="81" ht="15">
      <c r="B81" t="s">
        <v>129</v>
      </c>
    </row>
    <row r="83" ht="15">
      <c r="B83" t="s">
        <v>130</v>
      </c>
    </row>
    <row r="84" ht="15">
      <c r="B84" t="s">
        <v>131</v>
      </c>
    </row>
    <row r="85" ht="15">
      <c r="B85" t="s">
        <v>132</v>
      </c>
    </row>
    <row r="86" ht="15">
      <c r="B86" t="s">
        <v>133</v>
      </c>
    </row>
    <row r="88" ht="15">
      <c r="B88" t="s">
        <v>73</v>
      </c>
    </row>
    <row r="89" ht="15">
      <c r="B89" t="s">
        <v>134</v>
      </c>
    </row>
    <row r="90" ht="15">
      <c r="B90" t="s">
        <v>135</v>
      </c>
    </row>
    <row r="92" ht="15">
      <c r="B92" t="s">
        <v>74</v>
      </c>
    </row>
    <row r="93" ht="15">
      <c r="B93" t="s">
        <v>136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$B$92</formula1>
    </dataValidation>
    <dataValidation type="list" allowBlank="1" showInputMessage="1" showErrorMessage="1" sqref="B20:G20">
      <formula1>$B$88:$B$90</formula1>
    </dataValidation>
    <dataValidation type="list" allowBlank="1" showInputMessage="1" showErrorMessage="1" sqref="L7:N7">
      <formula1>$B$74:$B$76</formula1>
    </dataValidation>
    <dataValidation type="list" allowBlank="1" showInputMessage="1" showErrorMessage="1" sqref="E4:N4">
      <formula1>$B$43:$B$62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</cols>
  <sheetData>
    <row r="1" spans="1:14" ht="5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75" customHeight="1">
      <c r="A2" s="48"/>
      <c r="B2" s="109"/>
      <c r="C2" s="110"/>
      <c r="D2" s="111" t="s">
        <v>48</v>
      </c>
      <c r="E2" s="112"/>
      <c r="F2" s="112"/>
      <c r="G2" s="112"/>
      <c r="H2" s="112"/>
      <c r="I2" s="112"/>
      <c r="J2" s="113" t="s">
        <v>49</v>
      </c>
      <c r="K2" s="114"/>
      <c r="L2" s="115"/>
      <c r="M2" s="110"/>
      <c r="N2" s="116"/>
    </row>
    <row r="3" spans="1:14" ht="5.2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" customHeight="1">
      <c r="A4" s="52"/>
      <c r="B4" s="117" t="s">
        <v>50</v>
      </c>
      <c r="C4" s="118"/>
      <c r="D4" s="119"/>
      <c r="E4" s="120" t="s">
        <v>51</v>
      </c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>
      <c r="A5" s="52"/>
      <c r="B5" s="53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7.25" customHeight="1">
      <c r="A6" s="52"/>
      <c r="B6" s="126" t="s">
        <v>52</v>
      </c>
      <c r="C6" s="127"/>
      <c r="D6" s="127"/>
      <c r="E6" s="127"/>
      <c r="F6" s="127"/>
      <c r="G6" s="127"/>
      <c r="H6" s="127" t="s">
        <v>53</v>
      </c>
      <c r="I6" s="127"/>
      <c r="J6" s="127"/>
      <c r="K6" s="127"/>
      <c r="L6" s="128" t="s">
        <v>54</v>
      </c>
      <c r="M6" s="129"/>
      <c r="N6" s="130"/>
    </row>
    <row r="7" spans="1:14" ht="43.5" customHeight="1">
      <c r="A7" s="52"/>
      <c r="B7" s="123" t="s">
        <v>137</v>
      </c>
      <c r="C7" s="124"/>
      <c r="D7" s="124"/>
      <c r="E7" s="124"/>
      <c r="F7" s="124"/>
      <c r="G7" s="124"/>
      <c r="H7" s="131" t="s">
        <v>56</v>
      </c>
      <c r="I7" s="132"/>
      <c r="J7" s="132"/>
      <c r="K7" s="133"/>
      <c r="L7" s="134" t="s">
        <v>57</v>
      </c>
      <c r="M7" s="135"/>
      <c r="N7" s="136"/>
    </row>
    <row r="8" spans="1:14" ht="30" customHeight="1">
      <c r="A8" s="52"/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9" t="s">
        <v>59</v>
      </c>
      <c r="M8" s="140"/>
      <c r="N8" s="141"/>
    </row>
    <row r="9" spans="1:14" ht="43.5" customHeight="1">
      <c r="A9" s="52"/>
      <c r="B9" s="142" t="s">
        <v>138</v>
      </c>
      <c r="C9" s="143"/>
      <c r="D9" s="143"/>
      <c r="E9" s="143"/>
      <c r="F9" s="143"/>
      <c r="G9" s="143"/>
      <c r="H9" s="143"/>
      <c r="I9" s="143"/>
      <c r="J9" s="143"/>
      <c r="K9" s="143"/>
      <c r="L9" s="124">
        <v>60</v>
      </c>
      <c r="M9" s="124"/>
      <c r="N9" s="125"/>
    </row>
    <row r="10" spans="1:14" ht="5.25" customHeight="1">
      <c r="A10" s="52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0"/>
      <c r="N10" s="61"/>
    </row>
    <row r="11" spans="1:14" ht="15">
      <c r="A11" s="52"/>
      <c r="B11" s="144" t="s">
        <v>61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43.5" customHeight="1">
      <c r="A12" s="52"/>
      <c r="B12" s="123" t="s">
        <v>139</v>
      </c>
      <c r="C12" s="124"/>
      <c r="D12" s="124"/>
      <c r="E12" s="124"/>
      <c r="F12" s="124"/>
      <c r="G12" s="124"/>
      <c r="H12" s="124" t="s">
        <v>140</v>
      </c>
      <c r="I12" s="124"/>
      <c r="J12" s="124"/>
      <c r="K12" s="124"/>
      <c r="L12" s="124"/>
      <c r="M12" s="124"/>
      <c r="N12" s="125"/>
    </row>
    <row r="13" spans="1:14" ht="5.25" customHeight="1">
      <c r="A13" s="5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">
      <c r="A14" s="52"/>
      <c r="B14" s="144" t="s">
        <v>64</v>
      </c>
      <c r="C14" s="145"/>
      <c r="D14" s="145"/>
      <c r="E14" s="145"/>
      <c r="F14" s="145"/>
      <c r="G14" s="145"/>
      <c r="H14" s="145" t="s">
        <v>65</v>
      </c>
      <c r="I14" s="145"/>
      <c r="J14" s="145"/>
      <c r="K14" s="145"/>
      <c r="L14" s="145"/>
      <c r="M14" s="145"/>
      <c r="N14" s="146"/>
    </row>
    <row r="15" spans="1:14" ht="43.5" customHeight="1">
      <c r="A15" s="52"/>
      <c r="B15" s="123" t="s">
        <v>141</v>
      </c>
      <c r="C15" s="124"/>
      <c r="D15" s="124"/>
      <c r="E15" s="124"/>
      <c r="F15" s="124"/>
      <c r="G15" s="124"/>
      <c r="H15" s="124" t="s">
        <v>39</v>
      </c>
      <c r="I15" s="124"/>
      <c r="J15" s="124"/>
      <c r="K15" s="124"/>
      <c r="L15" s="124"/>
      <c r="M15" s="124"/>
      <c r="N15" s="125"/>
    </row>
    <row r="16" spans="1:14" ht="5.25" customHeight="1">
      <c r="A16" s="52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">
      <c r="A17" s="52"/>
      <c r="B17" s="137" t="s">
        <v>67</v>
      </c>
      <c r="C17" s="138"/>
      <c r="D17" s="138"/>
      <c r="E17" s="138" t="s">
        <v>68</v>
      </c>
      <c r="F17" s="138"/>
      <c r="G17" s="138"/>
      <c r="H17" s="147" t="s">
        <v>69</v>
      </c>
      <c r="I17" s="145"/>
      <c r="J17" s="145"/>
      <c r="K17" s="145"/>
      <c r="L17" s="145"/>
      <c r="M17" s="145"/>
      <c r="N17" s="146"/>
    </row>
    <row r="18" spans="1:14" ht="48" customHeight="1">
      <c r="A18" s="52"/>
      <c r="B18" s="152">
        <v>0</v>
      </c>
      <c r="C18" s="132"/>
      <c r="D18" s="132"/>
      <c r="E18" s="124"/>
      <c r="F18" s="124"/>
      <c r="G18" s="124"/>
      <c r="H18" s="124" t="s">
        <v>70</v>
      </c>
      <c r="I18" s="124"/>
      <c r="J18" s="124"/>
      <c r="K18" s="124"/>
      <c r="L18" s="124"/>
      <c r="M18" s="124"/>
      <c r="N18" s="125"/>
    </row>
    <row r="19" spans="1:14" ht="15">
      <c r="A19" s="52"/>
      <c r="B19" s="144" t="s">
        <v>71</v>
      </c>
      <c r="C19" s="145"/>
      <c r="D19" s="145"/>
      <c r="E19" s="145"/>
      <c r="F19" s="145"/>
      <c r="G19" s="153"/>
      <c r="H19" s="147" t="s">
        <v>72</v>
      </c>
      <c r="I19" s="145"/>
      <c r="J19" s="145"/>
      <c r="K19" s="145"/>
      <c r="L19" s="145"/>
      <c r="M19" s="145"/>
      <c r="N19" s="146"/>
    </row>
    <row r="20" spans="1:14" ht="43.5" customHeight="1">
      <c r="A20" s="52"/>
      <c r="B20" s="152" t="s">
        <v>73</v>
      </c>
      <c r="C20" s="132"/>
      <c r="D20" s="132"/>
      <c r="E20" s="132"/>
      <c r="F20" s="132"/>
      <c r="G20" s="133"/>
      <c r="H20" s="154" t="s">
        <v>74</v>
      </c>
      <c r="I20" s="132"/>
      <c r="J20" s="132"/>
      <c r="K20" s="132"/>
      <c r="L20" s="132"/>
      <c r="M20" s="132"/>
      <c r="N20" s="155"/>
    </row>
    <row r="21" spans="1:14" ht="6" customHeight="1">
      <c r="A21" s="52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4" s="68" customFormat="1" ht="31.5" customHeight="1">
      <c r="B22" s="148" t="s">
        <v>75</v>
      </c>
      <c r="C22" s="149"/>
      <c r="D22" s="149"/>
      <c r="E22" s="149"/>
      <c r="F22" s="149"/>
      <c r="G22" s="150"/>
      <c r="H22" s="159" t="s">
        <v>76</v>
      </c>
      <c r="I22" s="160"/>
      <c r="J22" s="69"/>
      <c r="K22" s="161" t="s">
        <v>77</v>
      </c>
      <c r="L22" s="162"/>
      <c r="M22" s="162"/>
      <c r="N22" s="163"/>
    </row>
    <row r="23" spans="2:14" s="68" customFormat="1" ht="31.5" customHeight="1">
      <c r="B23" s="156"/>
      <c r="C23" s="157"/>
      <c r="D23" s="157"/>
      <c r="E23" s="157"/>
      <c r="F23" s="157"/>
      <c r="G23" s="158"/>
      <c r="H23" s="159" t="s">
        <v>78</v>
      </c>
      <c r="I23" s="160"/>
      <c r="J23" s="69" t="s">
        <v>79</v>
      </c>
      <c r="K23" s="159"/>
      <c r="L23" s="164"/>
      <c r="M23" s="164"/>
      <c r="N23" s="160"/>
    </row>
    <row r="24" spans="2:14" ht="18.75" customHeight="1">
      <c r="B24" s="148" t="s">
        <v>80</v>
      </c>
      <c r="C24" s="149"/>
      <c r="D24" s="149"/>
      <c r="E24" s="149"/>
      <c r="F24" s="149"/>
      <c r="G24" s="150"/>
      <c r="H24" s="151"/>
      <c r="I24" s="151"/>
      <c r="J24" s="151"/>
      <c r="K24" s="151"/>
      <c r="L24" s="151"/>
      <c r="M24" s="151"/>
      <c r="N24" s="151"/>
    </row>
    <row r="25" spans="2:14" ht="15" customHeight="1">
      <c r="B25" s="165" t="s">
        <v>81</v>
      </c>
      <c r="C25" s="165"/>
      <c r="D25" s="165" t="s">
        <v>82</v>
      </c>
      <c r="E25" s="165"/>
      <c r="F25" s="165"/>
      <c r="G25" s="165" t="s">
        <v>83</v>
      </c>
      <c r="H25" s="165"/>
      <c r="I25" s="165"/>
      <c r="J25" s="165"/>
      <c r="K25" s="165"/>
      <c r="L25" s="165"/>
      <c r="M25" s="165"/>
      <c r="N25" s="165"/>
    </row>
    <row r="26" spans="2:14" ht="37.5" customHeight="1">
      <c r="B26" s="166">
        <v>4</v>
      </c>
      <c r="C26" s="166"/>
      <c r="D26" s="167" t="s">
        <v>84</v>
      </c>
      <c r="E26" s="166"/>
      <c r="F26" s="166"/>
      <c r="G26" s="168" t="s">
        <v>85</v>
      </c>
      <c r="H26" s="168"/>
      <c r="I26" s="168"/>
      <c r="J26" s="168"/>
      <c r="K26" s="168"/>
      <c r="L26" s="168"/>
      <c r="M26" s="168"/>
      <c r="N26" s="168"/>
    </row>
    <row r="27" spans="2:14" ht="15" customHeight="1">
      <c r="B27" s="70" t="s">
        <v>86</v>
      </c>
      <c r="C27" s="91" t="s">
        <v>87</v>
      </c>
      <c r="D27" s="91"/>
      <c r="E27" s="91"/>
      <c r="F27" s="91"/>
      <c r="G27" s="91" t="s">
        <v>88</v>
      </c>
      <c r="H27" s="91"/>
      <c r="I27" s="91"/>
      <c r="J27" s="91"/>
      <c r="K27" s="91" t="s">
        <v>89</v>
      </c>
      <c r="L27" s="91"/>
      <c r="M27" s="91"/>
      <c r="N27" s="91"/>
    </row>
    <row r="28" spans="2:14" ht="15" customHeight="1">
      <c r="B28" s="70" t="s">
        <v>90</v>
      </c>
      <c r="C28" s="91" t="s">
        <v>91</v>
      </c>
      <c r="D28" s="91"/>
      <c r="E28" s="91"/>
      <c r="F28" s="91"/>
      <c r="G28" s="91" t="s">
        <v>92</v>
      </c>
      <c r="H28" s="91"/>
      <c r="I28" s="91"/>
      <c r="J28" s="91"/>
      <c r="K28" s="91" t="s">
        <v>93</v>
      </c>
      <c r="L28" s="91"/>
      <c r="M28" s="91"/>
      <c r="N28" s="91"/>
    </row>
    <row r="29" spans="2:14" ht="45" customHeight="1">
      <c r="B29" s="70" t="s">
        <v>94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15" customHeight="1">
      <c r="B30" s="165" t="s">
        <v>95</v>
      </c>
      <c r="C30" s="165"/>
      <c r="D30" s="165"/>
      <c r="E30" s="165"/>
      <c r="F30" s="165"/>
      <c r="G30" s="165" t="s">
        <v>96</v>
      </c>
      <c r="H30" s="165"/>
      <c r="I30" s="165"/>
      <c r="J30" s="165"/>
      <c r="K30" s="165" t="s">
        <v>97</v>
      </c>
      <c r="L30" s="165"/>
      <c r="M30" s="165"/>
      <c r="N30" s="165"/>
    </row>
    <row r="57" ht="15">
      <c r="B57" t="s">
        <v>98</v>
      </c>
    </row>
    <row r="58" ht="15">
      <c r="B58" t="s">
        <v>99</v>
      </c>
    </row>
    <row r="59" ht="15">
      <c r="B59" t="s">
        <v>100</v>
      </c>
    </row>
    <row r="60" ht="15">
      <c r="B60" t="s">
        <v>14</v>
      </c>
    </row>
    <row r="61" ht="15">
      <c r="B61" t="s">
        <v>101</v>
      </c>
    </row>
    <row r="62" ht="15">
      <c r="B62" t="s">
        <v>102</v>
      </c>
    </row>
    <row r="63" ht="15">
      <c r="B63" t="s">
        <v>103</v>
      </c>
    </row>
    <row r="64" ht="15">
      <c r="B64" t="s">
        <v>104</v>
      </c>
    </row>
    <row r="65" ht="15">
      <c r="B65" t="s">
        <v>105</v>
      </c>
    </row>
    <row r="66" ht="15">
      <c r="B66" t="s">
        <v>106</v>
      </c>
    </row>
    <row r="67" ht="15">
      <c r="B67" t="s">
        <v>107</v>
      </c>
    </row>
    <row r="68" ht="15">
      <c r="B68" t="s">
        <v>108</v>
      </c>
    </row>
    <row r="69" ht="15">
      <c r="B69" t="s">
        <v>109</v>
      </c>
    </row>
    <row r="70" ht="15">
      <c r="B70" t="s">
        <v>110</v>
      </c>
    </row>
    <row r="71" ht="15">
      <c r="B71" t="s">
        <v>111</v>
      </c>
    </row>
    <row r="72" ht="15">
      <c r="B72" t="s">
        <v>112</v>
      </c>
    </row>
    <row r="73" ht="15">
      <c r="B73" t="s">
        <v>113</v>
      </c>
    </row>
    <row r="74" ht="15">
      <c r="B74" t="s">
        <v>114</v>
      </c>
    </row>
    <row r="75" ht="15">
      <c r="B75" t="s">
        <v>115</v>
      </c>
    </row>
    <row r="76" ht="15">
      <c r="B76" t="s">
        <v>116</v>
      </c>
    </row>
    <row r="80" ht="15">
      <c r="B80" t="s">
        <v>117</v>
      </c>
    </row>
    <row r="81" ht="15">
      <c r="B81" t="s">
        <v>118</v>
      </c>
    </row>
    <row r="82" ht="15">
      <c r="B82" t="s">
        <v>119</v>
      </c>
    </row>
    <row r="83" ht="15">
      <c r="B83" t="s">
        <v>120</v>
      </c>
    </row>
    <row r="84" ht="15">
      <c r="B84" t="s">
        <v>121</v>
      </c>
    </row>
    <row r="85" ht="15">
      <c r="B85" t="s">
        <v>122</v>
      </c>
    </row>
    <row r="86" ht="15">
      <c r="B86" t="s">
        <v>123</v>
      </c>
    </row>
    <row r="88" ht="15">
      <c r="B88" t="s">
        <v>57</v>
      </c>
    </row>
    <row r="89" ht="15">
      <c r="B89" t="s">
        <v>124</v>
      </c>
    </row>
    <row r="90" ht="15">
      <c r="B90" t="s">
        <v>125</v>
      </c>
    </row>
    <row r="92" ht="15">
      <c r="B92" t="s">
        <v>126</v>
      </c>
    </row>
    <row r="93" ht="15">
      <c r="B93" t="s">
        <v>127</v>
      </c>
    </row>
    <row r="94" ht="15">
      <c r="B94" t="s">
        <v>128</v>
      </c>
    </row>
    <row r="95" ht="15">
      <c r="B95" t="s">
        <v>129</v>
      </c>
    </row>
    <row r="97" ht="15">
      <c r="B97" t="s">
        <v>130</v>
      </c>
    </row>
    <row r="98" ht="15">
      <c r="B98" t="s">
        <v>131</v>
      </c>
    </row>
    <row r="99" ht="15">
      <c r="B99" t="s">
        <v>132</v>
      </c>
    </row>
    <row r="100" ht="15">
      <c r="B100" t="s">
        <v>133</v>
      </c>
    </row>
    <row r="102" ht="15">
      <c r="B102" t="s">
        <v>73</v>
      </c>
    </row>
    <row r="103" ht="15">
      <c r="B103" t="s">
        <v>134</v>
      </c>
    </row>
    <row r="104" ht="15">
      <c r="B104" t="s">
        <v>135</v>
      </c>
    </row>
    <row r="106" ht="15">
      <c r="B106" t="s">
        <v>74</v>
      </c>
    </row>
    <row r="107" ht="15">
      <c r="B107" t="s">
        <v>136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$B$57:$B$76</formula1>
    </dataValidation>
    <dataValidation type="list" allowBlank="1" showInputMessage="1" showErrorMessage="1" sqref="L7:N7">
      <formula1>$B$88:$B$90</formula1>
    </dataValidation>
    <dataValidation type="list" allowBlank="1" showInputMessage="1" showErrorMessage="1" sqref="B20:G20">
      <formula1>$B$102:$B$104</formula1>
    </dataValidation>
    <dataValidation type="list" allowBlank="1" showInputMessage="1" showErrorMessage="1" sqref="H20:N20">
      <formula1>$B$106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75" customHeight="1">
      <c r="A2" s="48"/>
      <c r="B2" s="109"/>
      <c r="C2" s="110"/>
      <c r="D2" s="111" t="s">
        <v>48</v>
      </c>
      <c r="E2" s="112"/>
      <c r="F2" s="112"/>
      <c r="G2" s="112"/>
      <c r="H2" s="112"/>
      <c r="I2" s="112"/>
      <c r="J2" s="113" t="s">
        <v>49</v>
      </c>
      <c r="K2" s="114"/>
      <c r="L2" s="115"/>
      <c r="M2" s="110"/>
      <c r="N2" s="116"/>
    </row>
    <row r="3" spans="1:14" ht="5.2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" customHeight="1">
      <c r="A4" s="52"/>
      <c r="B4" s="117" t="s">
        <v>50</v>
      </c>
      <c r="C4" s="118"/>
      <c r="D4" s="119"/>
      <c r="E4" s="120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>
      <c r="A5" s="52"/>
      <c r="B5" s="53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7.25" customHeight="1">
      <c r="A6" s="52"/>
      <c r="B6" s="126" t="s">
        <v>52</v>
      </c>
      <c r="C6" s="127"/>
      <c r="D6" s="127"/>
      <c r="E6" s="127"/>
      <c r="F6" s="127"/>
      <c r="G6" s="127"/>
      <c r="H6" s="127" t="s">
        <v>53</v>
      </c>
      <c r="I6" s="127"/>
      <c r="J6" s="127"/>
      <c r="K6" s="127"/>
      <c r="L6" s="128" t="s">
        <v>54</v>
      </c>
      <c r="M6" s="129"/>
      <c r="N6" s="130"/>
    </row>
    <row r="7" spans="1:14" ht="43.5" customHeight="1">
      <c r="A7" s="52"/>
      <c r="B7" s="123" t="s">
        <v>162</v>
      </c>
      <c r="C7" s="124"/>
      <c r="D7" s="124"/>
      <c r="E7" s="124"/>
      <c r="F7" s="124"/>
      <c r="G7" s="124"/>
      <c r="H7" s="124" t="s">
        <v>163</v>
      </c>
      <c r="I7" s="124"/>
      <c r="J7" s="124"/>
      <c r="K7" s="124"/>
      <c r="L7" s="134" t="s">
        <v>57</v>
      </c>
      <c r="M7" s="135"/>
      <c r="N7" s="136"/>
    </row>
    <row r="8" spans="1:14" ht="30" customHeight="1">
      <c r="A8" s="52"/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9" t="s">
        <v>59</v>
      </c>
      <c r="M8" s="140"/>
      <c r="N8" s="141"/>
    </row>
    <row r="9" spans="1:14" ht="43.5" customHeight="1">
      <c r="A9" s="52"/>
      <c r="B9" s="142" t="s">
        <v>164</v>
      </c>
      <c r="C9" s="143"/>
      <c r="D9" s="143"/>
      <c r="E9" s="143"/>
      <c r="F9" s="143"/>
      <c r="G9" s="143"/>
      <c r="H9" s="143"/>
      <c r="I9" s="143"/>
      <c r="J9" s="143"/>
      <c r="K9" s="143"/>
      <c r="L9" s="169">
        <v>0.15</v>
      </c>
      <c r="M9" s="124"/>
      <c r="N9" s="125"/>
    </row>
    <row r="10" spans="1:14" ht="5.25" customHeight="1">
      <c r="A10" s="52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0"/>
      <c r="N10" s="61"/>
    </row>
    <row r="11" spans="1:14" ht="15">
      <c r="A11" s="52"/>
      <c r="B11" s="144" t="s">
        <v>61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43.5" customHeight="1">
      <c r="A12" s="52"/>
      <c r="B12" s="123" t="s">
        <v>165</v>
      </c>
      <c r="C12" s="124"/>
      <c r="D12" s="124"/>
      <c r="E12" s="124"/>
      <c r="F12" s="124"/>
      <c r="G12" s="124"/>
      <c r="H12" s="124" t="s">
        <v>166</v>
      </c>
      <c r="I12" s="124"/>
      <c r="J12" s="124"/>
      <c r="K12" s="124"/>
      <c r="L12" s="124"/>
      <c r="M12" s="124"/>
      <c r="N12" s="125"/>
    </row>
    <row r="13" spans="1:14" ht="5.25" customHeight="1">
      <c r="A13" s="5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">
      <c r="A14" s="52"/>
      <c r="B14" s="144" t="s">
        <v>64</v>
      </c>
      <c r="C14" s="145"/>
      <c r="D14" s="145"/>
      <c r="E14" s="145"/>
      <c r="F14" s="145"/>
      <c r="G14" s="145"/>
      <c r="H14" s="145" t="s">
        <v>65</v>
      </c>
      <c r="I14" s="145"/>
      <c r="J14" s="145"/>
      <c r="K14" s="145"/>
      <c r="L14" s="145"/>
      <c r="M14" s="145"/>
      <c r="N14" s="146"/>
    </row>
    <row r="15" spans="1:14" ht="43.5" customHeight="1">
      <c r="A15" s="52"/>
      <c r="B15" s="123" t="s">
        <v>167</v>
      </c>
      <c r="C15" s="124"/>
      <c r="D15" s="124"/>
      <c r="E15" s="124"/>
      <c r="F15" s="124"/>
      <c r="G15" s="124"/>
      <c r="H15" s="124" t="s">
        <v>168</v>
      </c>
      <c r="I15" s="124"/>
      <c r="J15" s="124"/>
      <c r="K15" s="124"/>
      <c r="L15" s="124"/>
      <c r="M15" s="124"/>
      <c r="N15" s="125"/>
    </row>
    <row r="16" spans="1:14" ht="5.25" customHeight="1">
      <c r="A16" s="52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">
      <c r="A17" s="52"/>
      <c r="B17" s="137" t="s">
        <v>67</v>
      </c>
      <c r="C17" s="138"/>
      <c r="D17" s="138"/>
      <c r="E17" s="138" t="s">
        <v>68</v>
      </c>
      <c r="F17" s="138"/>
      <c r="G17" s="138"/>
      <c r="H17" s="147" t="s">
        <v>69</v>
      </c>
      <c r="I17" s="145"/>
      <c r="J17" s="145"/>
      <c r="K17" s="145"/>
      <c r="L17" s="145"/>
      <c r="M17" s="145"/>
      <c r="N17" s="146"/>
    </row>
    <row r="18" spans="1:14" ht="48" customHeight="1">
      <c r="A18" s="52"/>
      <c r="B18" s="170">
        <v>0</v>
      </c>
      <c r="C18" s="132"/>
      <c r="D18" s="132"/>
      <c r="E18" s="171"/>
      <c r="F18" s="171"/>
      <c r="G18" s="171"/>
      <c r="H18" s="124" t="s">
        <v>169</v>
      </c>
      <c r="I18" s="124"/>
      <c r="J18" s="124"/>
      <c r="K18" s="124"/>
      <c r="L18" s="124"/>
      <c r="M18" s="124"/>
      <c r="N18" s="125"/>
    </row>
    <row r="19" spans="1:14" ht="15">
      <c r="A19" s="52"/>
      <c r="B19" s="144" t="s">
        <v>71</v>
      </c>
      <c r="C19" s="145"/>
      <c r="D19" s="145"/>
      <c r="E19" s="145"/>
      <c r="F19" s="145"/>
      <c r="G19" s="153"/>
      <c r="H19" s="147" t="s">
        <v>72</v>
      </c>
      <c r="I19" s="145"/>
      <c r="J19" s="145"/>
      <c r="K19" s="145"/>
      <c r="L19" s="145"/>
      <c r="M19" s="145"/>
      <c r="N19" s="146"/>
    </row>
    <row r="20" spans="1:14" ht="43.5" customHeight="1">
      <c r="A20" s="52"/>
      <c r="B20" s="152" t="s">
        <v>73</v>
      </c>
      <c r="C20" s="132"/>
      <c r="D20" s="132"/>
      <c r="E20" s="132"/>
      <c r="F20" s="132"/>
      <c r="G20" s="133"/>
      <c r="H20" s="154" t="s">
        <v>74</v>
      </c>
      <c r="I20" s="132"/>
      <c r="J20" s="132"/>
      <c r="K20" s="132"/>
      <c r="L20" s="132"/>
      <c r="M20" s="132"/>
      <c r="N20" s="155"/>
    </row>
    <row r="21" spans="1:14" ht="6" customHeight="1">
      <c r="A21" s="52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4" s="68" customFormat="1" ht="31.5" customHeight="1">
      <c r="B22" s="148" t="s">
        <v>75</v>
      </c>
      <c r="C22" s="149"/>
      <c r="D22" s="149"/>
      <c r="E22" s="149"/>
      <c r="F22" s="149"/>
      <c r="G22" s="150"/>
      <c r="H22" s="159" t="s">
        <v>76</v>
      </c>
      <c r="I22" s="160"/>
      <c r="J22" s="69"/>
      <c r="K22" s="161" t="s">
        <v>77</v>
      </c>
      <c r="L22" s="162"/>
      <c r="M22" s="162"/>
      <c r="N22" s="163"/>
    </row>
    <row r="23" spans="2:14" s="68" customFormat="1" ht="31.5" customHeight="1">
      <c r="B23" s="156"/>
      <c r="C23" s="157"/>
      <c r="D23" s="157"/>
      <c r="E23" s="157"/>
      <c r="F23" s="157"/>
      <c r="G23" s="158"/>
      <c r="H23" s="159" t="s">
        <v>78</v>
      </c>
      <c r="I23" s="160"/>
      <c r="J23" s="69"/>
      <c r="K23" s="159"/>
      <c r="L23" s="164"/>
      <c r="M23" s="164"/>
      <c r="N23" s="160"/>
    </row>
    <row r="24" spans="2:14" ht="18.75" customHeight="1">
      <c r="B24" s="148" t="s">
        <v>80</v>
      </c>
      <c r="C24" s="149"/>
      <c r="D24" s="149"/>
      <c r="E24" s="149"/>
      <c r="F24" s="149"/>
      <c r="G24" s="150"/>
      <c r="H24" s="151"/>
      <c r="I24" s="151"/>
      <c r="J24" s="151"/>
      <c r="K24" s="151"/>
      <c r="L24" s="151"/>
      <c r="M24" s="151"/>
      <c r="N24" s="151"/>
    </row>
    <row r="25" spans="2:14" ht="15" customHeight="1" hidden="1">
      <c r="B25" s="165" t="s">
        <v>81</v>
      </c>
      <c r="C25" s="165"/>
      <c r="D25" s="165" t="s">
        <v>82</v>
      </c>
      <c r="E25" s="165"/>
      <c r="F25" s="165"/>
      <c r="G25" s="165" t="s">
        <v>83</v>
      </c>
      <c r="H25" s="165"/>
      <c r="I25" s="165"/>
      <c r="J25" s="165"/>
      <c r="K25" s="165"/>
      <c r="L25" s="165"/>
      <c r="M25" s="165"/>
      <c r="N25" s="165"/>
    </row>
    <row r="26" spans="2:14" ht="37.5" customHeight="1" hidden="1">
      <c r="B26" s="166">
        <v>4</v>
      </c>
      <c r="C26" s="166"/>
      <c r="D26" s="167" t="s">
        <v>84</v>
      </c>
      <c r="E26" s="166"/>
      <c r="F26" s="166"/>
      <c r="G26" s="168" t="s">
        <v>85</v>
      </c>
      <c r="H26" s="168"/>
      <c r="I26" s="168"/>
      <c r="J26" s="168"/>
      <c r="K26" s="168"/>
      <c r="L26" s="168"/>
      <c r="M26" s="168"/>
      <c r="N26" s="168"/>
    </row>
    <row r="27" spans="2:14" ht="15" customHeight="1" hidden="1">
      <c r="B27" s="70" t="s">
        <v>86</v>
      </c>
      <c r="C27" s="91" t="s">
        <v>87</v>
      </c>
      <c r="D27" s="91"/>
      <c r="E27" s="91"/>
      <c r="F27" s="91"/>
      <c r="G27" s="91" t="s">
        <v>88</v>
      </c>
      <c r="H27" s="91"/>
      <c r="I27" s="91"/>
      <c r="J27" s="91"/>
      <c r="K27" s="91" t="s">
        <v>89</v>
      </c>
      <c r="L27" s="91"/>
      <c r="M27" s="91"/>
      <c r="N27" s="91"/>
    </row>
    <row r="28" spans="2:14" ht="15" customHeight="1" hidden="1">
      <c r="B28" s="70" t="s">
        <v>90</v>
      </c>
      <c r="C28" s="91" t="s">
        <v>91</v>
      </c>
      <c r="D28" s="91"/>
      <c r="E28" s="91"/>
      <c r="F28" s="91"/>
      <c r="G28" s="91" t="s">
        <v>92</v>
      </c>
      <c r="H28" s="91"/>
      <c r="I28" s="91"/>
      <c r="J28" s="91"/>
      <c r="K28" s="91" t="s">
        <v>93</v>
      </c>
      <c r="L28" s="91"/>
      <c r="M28" s="91"/>
      <c r="N28" s="91"/>
    </row>
    <row r="29" spans="2:14" ht="45" customHeight="1" hidden="1">
      <c r="B29" s="70" t="s">
        <v>94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15" customHeight="1" hidden="1">
      <c r="B30" s="165" t="s">
        <v>95</v>
      </c>
      <c r="C30" s="165"/>
      <c r="D30" s="165"/>
      <c r="E30" s="165"/>
      <c r="F30" s="165"/>
      <c r="G30" s="165" t="s">
        <v>96</v>
      </c>
      <c r="H30" s="165"/>
      <c r="I30" s="165"/>
      <c r="J30" s="165"/>
      <c r="K30" s="165" t="s">
        <v>97</v>
      </c>
      <c r="L30" s="165"/>
      <c r="M30" s="165"/>
      <c r="N30" s="165"/>
    </row>
    <row r="192" ht="15">
      <c r="R192" s="71" t="s">
        <v>98</v>
      </c>
    </row>
    <row r="193" ht="15">
      <c r="R193" s="71" t="s">
        <v>99</v>
      </c>
    </row>
    <row r="194" ht="15">
      <c r="R194" s="71" t="s">
        <v>100</v>
      </c>
    </row>
    <row r="195" ht="15">
      <c r="R195" s="71" t="s">
        <v>14</v>
      </c>
    </row>
    <row r="196" ht="15">
      <c r="R196" s="71" t="s">
        <v>101</v>
      </c>
    </row>
    <row r="197" ht="15">
      <c r="R197" s="71" t="s">
        <v>102</v>
      </c>
    </row>
    <row r="198" ht="15">
      <c r="R198" s="71" t="s">
        <v>103</v>
      </c>
    </row>
    <row r="199" ht="15">
      <c r="R199" s="71" t="s">
        <v>104</v>
      </c>
    </row>
    <row r="200" ht="15">
      <c r="R200" s="71" t="s">
        <v>105</v>
      </c>
    </row>
    <row r="201" ht="15">
      <c r="R201" s="71" t="s">
        <v>106</v>
      </c>
    </row>
    <row r="202" ht="15">
      <c r="R202" s="71" t="s">
        <v>107</v>
      </c>
    </row>
    <row r="203" ht="15">
      <c r="R203" s="71" t="s">
        <v>108</v>
      </c>
    </row>
    <row r="204" ht="15">
      <c r="R204" s="71" t="s">
        <v>109</v>
      </c>
    </row>
    <row r="205" ht="15">
      <c r="R205" s="71" t="s">
        <v>110</v>
      </c>
    </row>
    <row r="206" ht="15">
      <c r="R206" s="71" t="s">
        <v>111</v>
      </c>
    </row>
    <row r="207" ht="15">
      <c r="R207" s="71" t="s">
        <v>112</v>
      </c>
    </row>
    <row r="208" ht="15">
      <c r="R208" s="71" t="s">
        <v>113</v>
      </c>
    </row>
    <row r="209" ht="15">
      <c r="R209" s="71" t="s">
        <v>114</v>
      </c>
    </row>
    <row r="210" ht="15">
      <c r="R210" s="71" t="s">
        <v>115</v>
      </c>
    </row>
    <row r="211" ht="15">
      <c r="R211" s="71" t="s">
        <v>116</v>
      </c>
    </row>
    <row r="215" ht="15">
      <c r="R215" s="71" t="s">
        <v>117</v>
      </c>
    </row>
    <row r="216" ht="15">
      <c r="R216" s="71" t="s">
        <v>118</v>
      </c>
    </row>
    <row r="217" ht="15">
      <c r="R217" s="71" t="s">
        <v>119</v>
      </c>
    </row>
    <row r="218" ht="15">
      <c r="R218" s="71" t="s">
        <v>120</v>
      </c>
    </row>
    <row r="219" ht="15">
      <c r="R219" s="71" t="s">
        <v>121</v>
      </c>
    </row>
    <row r="220" ht="15">
      <c r="R220" s="71" t="s">
        <v>122</v>
      </c>
    </row>
    <row r="221" ht="15">
      <c r="R221" s="71" t="s">
        <v>123</v>
      </c>
    </row>
    <row r="223" ht="15">
      <c r="R223" s="71" t="s">
        <v>57</v>
      </c>
    </row>
    <row r="224" ht="15">
      <c r="R224" s="71" t="s">
        <v>124</v>
      </c>
    </row>
    <row r="225" ht="15">
      <c r="R225" s="71" t="s">
        <v>125</v>
      </c>
    </row>
    <row r="227" ht="15">
      <c r="R227" s="71" t="s">
        <v>126</v>
      </c>
    </row>
    <row r="228" ht="15">
      <c r="R228" s="71" t="s">
        <v>127</v>
      </c>
    </row>
    <row r="229" ht="15">
      <c r="R229" s="71" t="s">
        <v>128</v>
      </c>
    </row>
    <row r="230" ht="15">
      <c r="R230" s="71" t="s">
        <v>129</v>
      </c>
    </row>
    <row r="232" ht="15">
      <c r="R232" s="71" t="s">
        <v>130</v>
      </c>
    </row>
    <row r="233" ht="15">
      <c r="R233" s="71" t="s">
        <v>131</v>
      </c>
    </row>
    <row r="234" ht="15">
      <c r="R234" s="71" t="s">
        <v>132</v>
      </c>
    </row>
    <row r="235" ht="15">
      <c r="R235" s="71" t="s">
        <v>133</v>
      </c>
    </row>
    <row r="237" ht="15">
      <c r="R237" s="71" t="s">
        <v>73</v>
      </c>
    </row>
    <row r="238" ht="15">
      <c r="R238" s="71" t="s">
        <v>134</v>
      </c>
    </row>
    <row r="239" ht="15">
      <c r="R239" s="71" t="s">
        <v>135</v>
      </c>
    </row>
    <row r="241" ht="15">
      <c r="R241" s="71" t="s">
        <v>74</v>
      </c>
    </row>
    <row r="242" ht="15">
      <c r="R242" s="71" t="s">
        <v>136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R18" sqref="R18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75" customHeight="1">
      <c r="A2" s="48"/>
      <c r="B2" s="109"/>
      <c r="C2" s="110"/>
      <c r="D2" s="111" t="s">
        <v>48</v>
      </c>
      <c r="E2" s="112"/>
      <c r="F2" s="112"/>
      <c r="G2" s="112"/>
      <c r="H2" s="112"/>
      <c r="I2" s="112"/>
      <c r="J2" s="113" t="s">
        <v>49</v>
      </c>
      <c r="K2" s="114"/>
      <c r="L2" s="115"/>
      <c r="M2" s="110"/>
      <c r="N2" s="116"/>
    </row>
    <row r="3" spans="1:14" ht="5.2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" customHeight="1">
      <c r="A4" s="52"/>
      <c r="B4" s="117" t="s">
        <v>50</v>
      </c>
      <c r="C4" s="118"/>
      <c r="D4" s="119"/>
      <c r="E4" s="120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>
      <c r="A5" s="52"/>
      <c r="B5" s="53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7.25" customHeight="1">
      <c r="A6" s="52"/>
      <c r="B6" s="126" t="s">
        <v>52</v>
      </c>
      <c r="C6" s="127"/>
      <c r="D6" s="127"/>
      <c r="E6" s="127"/>
      <c r="F6" s="127"/>
      <c r="G6" s="127"/>
      <c r="H6" s="127" t="s">
        <v>53</v>
      </c>
      <c r="I6" s="127"/>
      <c r="J6" s="127"/>
      <c r="K6" s="127"/>
      <c r="L6" s="128" t="s">
        <v>54</v>
      </c>
      <c r="M6" s="129"/>
      <c r="N6" s="130"/>
    </row>
    <row r="7" spans="1:14" ht="43.5" customHeight="1">
      <c r="A7" s="52"/>
      <c r="B7" s="123" t="s">
        <v>170</v>
      </c>
      <c r="C7" s="124"/>
      <c r="D7" s="124"/>
      <c r="E7" s="124"/>
      <c r="F7" s="124"/>
      <c r="G7" s="124"/>
      <c r="H7" s="124" t="s">
        <v>163</v>
      </c>
      <c r="I7" s="124"/>
      <c r="J7" s="124"/>
      <c r="K7" s="124"/>
      <c r="L7" s="134" t="s">
        <v>57</v>
      </c>
      <c r="M7" s="135"/>
      <c r="N7" s="136"/>
    </row>
    <row r="8" spans="1:14" ht="30" customHeight="1">
      <c r="A8" s="52"/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9" t="s">
        <v>59</v>
      </c>
      <c r="M8" s="140"/>
      <c r="N8" s="141"/>
    </row>
    <row r="9" spans="1:14" ht="43.5" customHeight="1">
      <c r="A9" s="52"/>
      <c r="B9" s="172" t="s">
        <v>171</v>
      </c>
      <c r="C9" s="173"/>
      <c r="D9" s="173"/>
      <c r="E9" s="173"/>
      <c r="F9" s="173"/>
      <c r="G9" s="173"/>
      <c r="H9" s="173"/>
      <c r="I9" s="173"/>
      <c r="J9" s="173"/>
      <c r="K9" s="173"/>
      <c r="L9" s="169">
        <v>0.15</v>
      </c>
      <c r="M9" s="124"/>
      <c r="N9" s="125"/>
    </row>
    <row r="10" spans="1:14" ht="5.25" customHeight="1">
      <c r="A10" s="52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0"/>
      <c r="N10" s="61"/>
    </row>
    <row r="11" spans="1:14" ht="15">
      <c r="A11" s="52"/>
      <c r="B11" s="144" t="s">
        <v>61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43.5" customHeight="1">
      <c r="A12" s="52"/>
      <c r="B12" s="123" t="s">
        <v>172</v>
      </c>
      <c r="C12" s="124"/>
      <c r="D12" s="124"/>
      <c r="E12" s="124"/>
      <c r="F12" s="124"/>
      <c r="G12" s="124"/>
      <c r="H12" s="124" t="s">
        <v>173</v>
      </c>
      <c r="I12" s="124"/>
      <c r="J12" s="124"/>
      <c r="K12" s="124"/>
      <c r="L12" s="124"/>
      <c r="M12" s="124"/>
      <c r="N12" s="125"/>
    </row>
    <row r="13" spans="1:14" ht="5.25" customHeight="1">
      <c r="A13" s="5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">
      <c r="A14" s="52"/>
      <c r="B14" s="144" t="s">
        <v>64</v>
      </c>
      <c r="C14" s="145"/>
      <c r="D14" s="145"/>
      <c r="E14" s="145"/>
      <c r="F14" s="145"/>
      <c r="G14" s="145"/>
      <c r="H14" s="145" t="s">
        <v>65</v>
      </c>
      <c r="I14" s="145"/>
      <c r="J14" s="145"/>
      <c r="K14" s="145"/>
      <c r="L14" s="145"/>
      <c r="M14" s="145"/>
      <c r="N14" s="146"/>
    </row>
    <row r="15" spans="1:14" ht="43.5" customHeight="1">
      <c r="A15" s="52"/>
      <c r="B15" s="123" t="s">
        <v>167</v>
      </c>
      <c r="C15" s="124"/>
      <c r="D15" s="124"/>
      <c r="E15" s="124"/>
      <c r="F15" s="124"/>
      <c r="G15" s="124"/>
      <c r="H15" s="124" t="s">
        <v>168</v>
      </c>
      <c r="I15" s="124"/>
      <c r="J15" s="124"/>
      <c r="K15" s="124"/>
      <c r="L15" s="124"/>
      <c r="M15" s="124"/>
      <c r="N15" s="125"/>
    </row>
    <row r="16" spans="1:14" ht="5.25" customHeight="1">
      <c r="A16" s="52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">
      <c r="A17" s="52"/>
      <c r="B17" s="137" t="s">
        <v>67</v>
      </c>
      <c r="C17" s="138"/>
      <c r="D17" s="138"/>
      <c r="E17" s="138" t="s">
        <v>68</v>
      </c>
      <c r="F17" s="138"/>
      <c r="G17" s="138"/>
      <c r="H17" s="147" t="s">
        <v>69</v>
      </c>
      <c r="I17" s="145"/>
      <c r="J17" s="145"/>
      <c r="K17" s="145"/>
      <c r="L17" s="145"/>
      <c r="M17" s="145"/>
      <c r="N17" s="146"/>
    </row>
    <row r="18" spans="1:14" ht="48" customHeight="1">
      <c r="A18" s="52"/>
      <c r="B18" s="170">
        <v>0</v>
      </c>
      <c r="C18" s="132"/>
      <c r="D18" s="132"/>
      <c r="E18" s="171"/>
      <c r="F18" s="171"/>
      <c r="G18" s="171"/>
      <c r="H18" s="124" t="s">
        <v>169</v>
      </c>
      <c r="I18" s="124"/>
      <c r="J18" s="124"/>
      <c r="K18" s="124"/>
      <c r="L18" s="124"/>
      <c r="M18" s="124"/>
      <c r="N18" s="125"/>
    </row>
    <row r="19" spans="1:14" ht="15">
      <c r="A19" s="52"/>
      <c r="B19" s="144" t="s">
        <v>71</v>
      </c>
      <c r="C19" s="145"/>
      <c r="D19" s="145"/>
      <c r="E19" s="145"/>
      <c r="F19" s="145"/>
      <c r="G19" s="153"/>
      <c r="H19" s="147" t="s">
        <v>72</v>
      </c>
      <c r="I19" s="145"/>
      <c r="J19" s="145"/>
      <c r="K19" s="145"/>
      <c r="L19" s="145"/>
      <c r="M19" s="145"/>
      <c r="N19" s="146"/>
    </row>
    <row r="20" spans="1:14" ht="43.5" customHeight="1">
      <c r="A20" s="52"/>
      <c r="B20" s="152" t="s">
        <v>73</v>
      </c>
      <c r="C20" s="132"/>
      <c r="D20" s="132"/>
      <c r="E20" s="132"/>
      <c r="F20" s="132"/>
      <c r="G20" s="133"/>
      <c r="H20" s="154" t="s">
        <v>74</v>
      </c>
      <c r="I20" s="132"/>
      <c r="J20" s="132"/>
      <c r="K20" s="132"/>
      <c r="L20" s="132"/>
      <c r="M20" s="132"/>
      <c r="N20" s="155"/>
    </row>
    <row r="21" spans="1:14" ht="6" customHeight="1">
      <c r="A21" s="52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4" s="68" customFormat="1" ht="31.5" customHeight="1">
      <c r="B22" s="148" t="s">
        <v>75</v>
      </c>
      <c r="C22" s="149"/>
      <c r="D22" s="149"/>
      <c r="E22" s="149"/>
      <c r="F22" s="149"/>
      <c r="G22" s="150"/>
      <c r="H22" s="159" t="s">
        <v>76</v>
      </c>
      <c r="I22" s="160"/>
      <c r="J22" s="69"/>
      <c r="K22" s="161" t="s">
        <v>77</v>
      </c>
      <c r="L22" s="162"/>
      <c r="M22" s="162"/>
      <c r="N22" s="163"/>
    </row>
    <row r="23" spans="2:14" s="68" customFormat="1" ht="29.25" customHeight="1">
      <c r="B23" s="156"/>
      <c r="C23" s="157"/>
      <c r="D23" s="157"/>
      <c r="E23" s="157"/>
      <c r="F23" s="157"/>
      <c r="G23" s="158"/>
      <c r="H23" s="159" t="s">
        <v>78</v>
      </c>
      <c r="I23" s="160"/>
      <c r="J23" s="69"/>
      <c r="K23" s="159"/>
      <c r="L23" s="164"/>
      <c r="M23" s="164"/>
      <c r="N23" s="160"/>
    </row>
    <row r="24" spans="2:14" ht="18.75" customHeight="1">
      <c r="B24" s="148" t="s">
        <v>80</v>
      </c>
      <c r="C24" s="149"/>
      <c r="D24" s="149"/>
      <c r="E24" s="149"/>
      <c r="F24" s="149"/>
      <c r="G24" s="150"/>
      <c r="H24" s="151"/>
      <c r="I24" s="151"/>
      <c r="J24" s="151"/>
      <c r="K24" s="151"/>
      <c r="L24" s="151"/>
      <c r="M24" s="151"/>
      <c r="N24" s="151"/>
    </row>
    <row r="25" spans="2:14" ht="15" customHeight="1" hidden="1">
      <c r="B25" s="165" t="s">
        <v>81</v>
      </c>
      <c r="C25" s="165"/>
      <c r="D25" s="165" t="s">
        <v>82</v>
      </c>
      <c r="E25" s="165"/>
      <c r="F25" s="165"/>
      <c r="G25" s="165" t="s">
        <v>83</v>
      </c>
      <c r="H25" s="165"/>
      <c r="I25" s="165"/>
      <c r="J25" s="165"/>
      <c r="K25" s="165"/>
      <c r="L25" s="165"/>
      <c r="M25" s="165"/>
      <c r="N25" s="165"/>
    </row>
    <row r="26" spans="2:14" ht="37.5" customHeight="1" hidden="1">
      <c r="B26" s="166">
        <v>4</v>
      </c>
      <c r="C26" s="166"/>
      <c r="D26" s="167" t="s">
        <v>84</v>
      </c>
      <c r="E26" s="166"/>
      <c r="F26" s="166"/>
      <c r="G26" s="168" t="s">
        <v>85</v>
      </c>
      <c r="H26" s="168"/>
      <c r="I26" s="168"/>
      <c r="J26" s="168"/>
      <c r="K26" s="168"/>
      <c r="L26" s="168"/>
      <c r="M26" s="168"/>
      <c r="N26" s="168"/>
    </row>
    <row r="27" spans="2:14" ht="15" customHeight="1" hidden="1">
      <c r="B27" s="70" t="s">
        <v>86</v>
      </c>
      <c r="C27" s="91" t="s">
        <v>87</v>
      </c>
      <c r="D27" s="91"/>
      <c r="E27" s="91"/>
      <c r="F27" s="91"/>
      <c r="G27" s="91" t="s">
        <v>88</v>
      </c>
      <c r="H27" s="91"/>
      <c r="I27" s="91"/>
      <c r="J27" s="91"/>
      <c r="K27" s="91" t="s">
        <v>89</v>
      </c>
      <c r="L27" s="91"/>
      <c r="M27" s="91"/>
      <c r="N27" s="91"/>
    </row>
    <row r="28" spans="2:14" ht="15" customHeight="1" hidden="1">
      <c r="B28" s="70" t="s">
        <v>90</v>
      </c>
      <c r="C28" s="91" t="s">
        <v>91</v>
      </c>
      <c r="D28" s="91"/>
      <c r="E28" s="91"/>
      <c r="F28" s="91"/>
      <c r="G28" s="91" t="s">
        <v>92</v>
      </c>
      <c r="H28" s="91"/>
      <c r="I28" s="91"/>
      <c r="J28" s="91"/>
      <c r="K28" s="91" t="s">
        <v>93</v>
      </c>
      <c r="L28" s="91"/>
      <c r="M28" s="91"/>
      <c r="N28" s="91"/>
    </row>
    <row r="29" spans="2:14" ht="45" customHeight="1" hidden="1">
      <c r="B29" s="70" t="s">
        <v>94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15" customHeight="1" hidden="1">
      <c r="B30" s="165" t="s">
        <v>95</v>
      </c>
      <c r="C30" s="165"/>
      <c r="D30" s="165"/>
      <c r="E30" s="165"/>
      <c r="F30" s="165"/>
      <c r="G30" s="165" t="s">
        <v>96</v>
      </c>
      <c r="H30" s="165"/>
      <c r="I30" s="165"/>
      <c r="J30" s="165"/>
      <c r="K30" s="165" t="s">
        <v>97</v>
      </c>
      <c r="L30" s="165"/>
      <c r="M30" s="165"/>
      <c r="N30" s="165"/>
    </row>
    <row r="192" ht="15">
      <c r="R192" s="71" t="s">
        <v>98</v>
      </c>
    </row>
    <row r="193" ht="15">
      <c r="R193" s="71" t="s">
        <v>99</v>
      </c>
    </row>
    <row r="194" ht="15">
      <c r="R194" s="71" t="s">
        <v>100</v>
      </c>
    </row>
    <row r="195" ht="15">
      <c r="R195" s="71" t="s">
        <v>14</v>
      </c>
    </row>
    <row r="196" ht="15">
      <c r="R196" s="71" t="s">
        <v>101</v>
      </c>
    </row>
    <row r="197" ht="15">
      <c r="R197" s="71" t="s">
        <v>102</v>
      </c>
    </row>
    <row r="198" ht="15">
      <c r="R198" s="71" t="s">
        <v>103</v>
      </c>
    </row>
    <row r="199" ht="15">
      <c r="R199" s="71" t="s">
        <v>104</v>
      </c>
    </row>
    <row r="200" ht="15">
      <c r="R200" s="71" t="s">
        <v>105</v>
      </c>
    </row>
    <row r="201" ht="15">
      <c r="R201" s="71" t="s">
        <v>106</v>
      </c>
    </row>
    <row r="202" ht="15">
      <c r="R202" s="71" t="s">
        <v>107</v>
      </c>
    </row>
    <row r="203" ht="15">
      <c r="R203" s="71" t="s">
        <v>108</v>
      </c>
    </row>
    <row r="204" ht="15">
      <c r="R204" s="71" t="s">
        <v>109</v>
      </c>
    </row>
    <row r="205" ht="15">
      <c r="R205" s="71" t="s">
        <v>110</v>
      </c>
    </row>
    <row r="206" ht="15">
      <c r="R206" s="71" t="s">
        <v>111</v>
      </c>
    </row>
    <row r="207" ht="15">
      <c r="R207" s="71" t="s">
        <v>112</v>
      </c>
    </row>
    <row r="208" ht="15">
      <c r="R208" s="71" t="s">
        <v>113</v>
      </c>
    </row>
    <row r="209" ht="15">
      <c r="R209" s="71" t="s">
        <v>114</v>
      </c>
    </row>
    <row r="210" ht="15">
      <c r="R210" s="71" t="s">
        <v>115</v>
      </c>
    </row>
    <row r="211" ht="15">
      <c r="R211" s="71" t="s">
        <v>116</v>
      </c>
    </row>
    <row r="215" ht="15">
      <c r="R215" s="71" t="s">
        <v>117</v>
      </c>
    </row>
    <row r="216" ht="15">
      <c r="R216" s="71" t="s">
        <v>118</v>
      </c>
    </row>
    <row r="217" ht="15">
      <c r="R217" s="71" t="s">
        <v>119</v>
      </c>
    </row>
    <row r="218" ht="15">
      <c r="R218" s="71" t="s">
        <v>120</v>
      </c>
    </row>
    <row r="219" ht="15">
      <c r="R219" s="71" t="s">
        <v>121</v>
      </c>
    </row>
    <row r="220" ht="15">
      <c r="R220" s="71" t="s">
        <v>122</v>
      </c>
    </row>
    <row r="221" ht="15">
      <c r="R221" s="71" t="s">
        <v>123</v>
      </c>
    </row>
    <row r="223" ht="15">
      <c r="R223" s="71" t="s">
        <v>57</v>
      </c>
    </row>
    <row r="224" ht="15">
      <c r="R224" s="71" t="s">
        <v>124</v>
      </c>
    </row>
    <row r="225" ht="15">
      <c r="R225" s="71" t="s">
        <v>125</v>
      </c>
    </row>
    <row r="227" ht="15">
      <c r="R227" s="71" t="s">
        <v>126</v>
      </c>
    </row>
    <row r="228" ht="15">
      <c r="R228" s="71" t="s">
        <v>127</v>
      </c>
    </row>
    <row r="229" ht="15">
      <c r="R229" s="71" t="s">
        <v>128</v>
      </c>
    </row>
    <row r="230" ht="15">
      <c r="R230" s="71" t="s">
        <v>129</v>
      </c>
    </row>
    <row r="232" ht="15">
      <c r="R232" s="71" t="s">
        <v>130</v>
      </c>
    </row>
    <row r="233" ht="15">
      <c r="R233" s="71" t="s">
        <v>131</v>
      </c>
    </row>
    <row r="234" ht="15">
      <c r="R234" s="71" t="s">
        <v>132</v>
      </c>
    </row>
    <row r="235" ht="15">
      <c r="R235" s="71" t="s">
        <v>133</v>
      </c>
    </row>
    <row r="237" ht="15">
      <c r="R237" s="71" t="s">
        <v>73</v>
      </c>
    </row>
    <row r="238" ht="15">
      <c r="R238" s="71" t="s">
        <v>134</v>
      </c>
    </row>
    <row r="239" ht="15">
      <c r="R239" s="71" t="s">
        <v>135</v>
      </c>
    </row>
    <row r="241" ht="15">
      <c r="R241" s="71" t="s">
        <v>74</v>
      </c>
    </row>
    <row r="242" ht="15">
      <c r="R242" s="71" t="s">
        <v>136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0"/>
  <sheetViews>
    <sheetView zoomScalePageLayoutView="0" workbookViewId="0" topLeftCell="A1">
      <selection activeCell="L10" sqref="L10:N1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75" customHeight="1">
      <c r="A2" s="48"/>
      <c r="B2" s="109"/>
      <c r="C2" s="110"/>
      <c r="D2" s="111" t="s">
        <v>48</v>
      </c>
      <c r="E2" s="112"/>
      <c r="F2" s="112"/>
      <c r="G2" s="112"/>
      <c r="H2" s="112"/>
      <c r="I2" s="112"/>
      <c r="J2" s="113" t="s">
        <v>49</v>
      </c>
      <c r="K2" s="114"/>
      <c r="L2" s="115"/>
      <c r="M2" s="110"/>
      <c r="N2" s="116"/>
    </row>
    <row r="3" spans="1:14" ht="4.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" customHeight="1">
      <c r="A4" s="52"/>
      <c r="B4" s="117" t="s">
        <v>50</v>
      </c>
      <c r="C4" s="118"/>
      <c r="D4" s="119"/>
      <c r="E4" s="120" t="s">
        <v>142</v>
      </c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>
      <c r="A5" s="52"/>
      <c r="B5" s="53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5.25" customHeight="1">
      <c r="A6" s="52"/>
      <c r="B6" s="72"/>
      <c r="C6" s="73"/>
      <c r="D6" s="74"/>
      <c r="E6" s="74"/>
      <c r="F6" s="74"/>
      <c r="G6" s="74"/>
      <c r="H6" s="74"/>
      <c r="I6" s="74"/>
      <c r="J6" s="74"/>
      <c r="K6" s="74"/>
      <c r="L6" s="52"/>
      <c r="M6" s="75"/>
      <c r="N6" s="76"/>
    </row>
    <row r="7" spans="1:14" ht="20.25" customHeight="1">
      <c r="A7" s="52"/>
      <c r="B7" s="126" t="s">
        <v>52</v>
      </c>
      <c r="C7" s="127"/>
      <c r="D7" s="127"/>
      <c r="E7" s="127"/>
      <c r="F7" s="127"/>
      <c r="G7" s="127"/>
      <c r="H7" s="127" t="s">
        <v>53</v>
      </c>
      <c r="I7" s="127"/>
      <c r="J7" s="127"/>
      <c r="K7" s="127"/>
      <c r="L7" s="128" t="s">
        <v>54</v>
      </c>
      <c r="M7" s="129"/>
      <c r="N7" s="130"/>
    </row>
    <row r="8" spans="1:14" ht="61.5" customHeight="1">
      <c r="A8" s="52"/>
      <c r="B8" s="123" t="s">
        <v>143</v>
      </c>
      <c r="C8" s="124"/>
      <c r="D8" s="124"/>
      <c r="E8" s="124"/>
      <c r="F8" s="124"/>
      <c r="G8" s="124"/>
      <c r="H8" s="124" t="s">
        <v>144</v>
      </c>
      <c r="I8" s="124"/>
      <c r="J8" s="124"/>
      <c r="K8" s="124"/>
      <c r="L8" s="134" t="s">
        <v>145</v>
      </c>
      <c r="M8" s="135"/>
      <c r="N8" s="136"/>
    </row>
    <row r="9" spans="1:14" ht="31.5" customHeight="1">
      <c r="A9" s="52"/>
      <c r="B9" s="137" t="s">
        <v>146</v>
      </c>
      <c r="C9" s="138"/>
      <c r="D9" s="138"/>
      <c r="E9" s="138"/>
      <c r="F9" s="138"/>
      <c r="G9" s="138"/>
      <c r="H9" s="138"/>
      <c r="I9" s="138"/>
      <c r="J9" s="138"/>
      <c r="K9" s="138"/>
      <c r="L9" s="139" t="s">
        <v>59</v>
      </c>
      <c r="M9" s="140"/>
      <c r="N9" s="141"/>
    </row>
    <row r="10" spans="1:14" ht="43.5" customHeight="1">
      <c r="A10" s="52"/>
      <c r="B10" s="123" t="s">
        <v>147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 t="s">
        <v>148</v>
      </c>
      <c r="M10" s="124"/>
      <c r="N10" s="125"/>
    </row>
    <row r="11" spans="1:14" ht="5.25" customHeight="1">
      <c r="A11" s="52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60"/>
      <c r="N11" s="61"/>
    </row>
    <row r="12" spans="1:14" ht="15">
      <c r="A12" s="52"/>
      <c r="B12" s="144" t="s">
        <v>61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ht="43.5" customHeight="1">
      <c r="A13" s="52"/>
      <c r="B13" s="123" t="s">
        <v>149</v>
      </c>
      <c r="C13" s="124"/>
      <c r="D13" s="124"/>
      <c r="E13" s="124"/>
      <c r="F13" s="124"/>
      <c r="G13" s="124"/>
      <c r="H13" s="124" t="s">
        <v>150</v>
      </c>
      <c r="I13" s="124"/>
      <c r="J13" s="124"/>
      <c r="K13" s="124"/>
      <c r="L13" s="124"/>
      <c r="M13" s="124"/>
      <c r="N13" s="125"/>
    </row>
    <row r="14" spans="1:14" ht="5.25" customHeight="1">
      <c r="A14" s="52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1:14" ht="15">
      <c r="A15" s="52"/>
      <c r="B15" s="144" t="s">
        <v>64</v>
      </c>
      <c r="C15" s="145"/>
      <c r="D15" s="145"/>
      <c r="E15" s="145"/>
      <c r="F15" s="145"/>
      <c r="G15" s="145"/>
      <c r="H15" s="145" t="s">
        <v>65</v>
      </c>
      <c r="I15" s="145"/>
      <c r="J15" s="145"/>
      <c r="K15" s="145"/>
      <c r="L15" s="145"/>
      <c r="M15" s="145"/>
      <c r="N15" s="146"/>
    </row>
    <row r="16" spans="1:14" ht="48.75" customHeight="1">
      <c r="A16" s="52"/>
      <c r="B16" s="123" t="s">
        <v>151</v>
      </c>
      <c r="C16" s="124"/>
      <c r="D16" s="124"/>
      <c r="E16" s="124"/>
      <c r="F16" s="124"/>
      <c r="G16" s="124"/>
      <c r="H16" s="124" t="s">
        <v>152</v>
      </c>
      <c r="I16" s="124"/>
      <c r="J16" s="124"/>
      <c r="K16" s="124"/>
      <c r="L16" s="124"/>
      <c r="M16" s="124"/>
      <c r="N16" s="125"/>
    </row>
    <row r="17" spans="1:14" ht="5.25" customHeight="1">
      <c r="A17" s="52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4" ht="15">
      <c r="A18" s="52"/>
      <c r="B18" s="137" t="s">
        <v>67</v>
      </c>
      <c r="C18" s="138"/>
      <c r="D18" s="138"/>
      <c r="E18" s="138" t="s">
        <v>68</v>
      </c>
      <c r="F18" s="138"/>
      <c r="G18" s="138"/>
      <c r="H18" s="147" t="s">
        <v>69</v>
      </c>
      <c r="I18" s="145"/>
      <c r="J18" s="145"/>
      <c r="K18" s="145"/>
      <c r="L18" s="145"/>
      <c r="M18" s="145"/>
      <c r="N18" s="146"/>
    </row>
    <row r="19" spans="1:14" ht="58.5" customHeight="1">
      <c r="A19" s="52"/>
      <c r="B19" s="170" t="s">
        <v>153</v>
      </c>
      <c r="C19" s="132"/>
      <c r="D19" s="132"/>
      <c r="E19" s="124" t="s">
        <v>154</v>
      </c>
      <c r="F19" s="124"/>
      <c r="G19" s="124"/>
      <c r="H19" s="154" t="s">
        <v>155</v>
      </c>
      <c r="I19" s="132"/>
      <c r="J19" s="132"/>
      <c r="K19" s="132"/>
      <c r="L19" s="132"/>
      <c r="M19" s="132"/>
      <c r="N19" s="155"/>
    </row>
    <row r="20" spans="1:14" ht="5.25" customHeight="1">
      <c r="A20" s="52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4" ht="15">
      <c r="A21" s="52"/>
      <c r="B21" s="144" t="s">
        <v>71</v>
      </c>
      <c r="C21" s="145"/>
      <c r="D21" s="145"/>
      <c r="E21" s="145"/>
      <c r="F21" s="145"/>
      <c r="G21" s="153"/>
      <c r="H21" s="147" t="s">
        <v>72</v>
      </c>
      <c r="I21" s="145"/>
      <c r="J21" s="145"/>
      <c r="K21" s="145"/>
      <c r="L21" s="145"/>
      <c r="M21" s="145"/>
      <c r="N21" s="146"/>
    </row>
    <row r="22" spans="1:14" ht="75.75" customHeight="1">
      <c r="A22" s="52"/>
      <c r="B22" s="152" t="s">
        <v>156</v>
      </c>
      <c r="C22" s="132"/>
      <c r="D22" s="132"/>
      <c r="E22" s="132"/>
      <c r="F22" s="132"/>
      <c r="G22" s="133"/>
      <c r="H22" s="154" t="s">
        <v>157</v>
      </c>
      <c r="I22" s="132"/>
      <c r="J22" s="132"/>
      <c r="K22" s="132"/>
      <c r="L22" s="132"/>
      <c r="M22" s="132"/>
      <c r="N22" s="155"/>
    </row>
    <row r="23" spans="1:14" ht="6.75" customHeight="1">
      <c r="A23" s="5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</row>
    <row r="24" spans="2:14" ht="35.25" customHeight="1">
      <c r="B24" s="174" t="s">
        <v>158</v>
      </c>
      <c r="C24" s="175"/>
      <c r="D24" s="175"/>
      <c r="E24" s="175"/>
      <c r="F24" s="175"/>
      <c r="G24" s="176"/>
      <c r="H24" s="159" t="s">
        <v>76</v>
      </c>
      <c r="I24" s="160"/>
      <c r="J24" s="69"/>
      <c r="K24" s="161" t="s">
        <v>77</v>
      </c>
      <c r="L24" s="162"/>
      <c r="M24" s="162"/>
      <c r="N24" s="163"/>
    </row>
    <row r="25" spans="2:14" ht="35.25" customHeight="1">
      <c r="B25" s="177"/>
      <c r="C25" s="178"/>
      <c r="D25" s="178"/>
      <c r="E25" s="178"/>
      <c r="F25" s="178"/>
      <c r="G25" s="179"/>
      <c r="H25" s="159" t="s">
        <v>78</v>
      </c>
      <c r="I25" s="160"/>
      <c r="J25" s="69"/>
      <c r="K25" s="159"/>
      <c r="L25" s="164"/>
      <c r="M25" s="164"/>
      <c r="N25" s="160"/>
    </row>
    <row r="26" spans="2:14" ht="15">
      <c r="B26" s="148" t="s">
        <v>159</v>
      </c>
      <c r="C26" s="149"/>
      <c r="D26" s="149"/>
      <c r="E26" s="149"/>
      <c r="F26" s="149"/>
      <c r="G26" s="150"/>
      <c r="H26" s="151"/>
      <c r="I26" s="151"/>
      <c r="J26" s="151"/>
      <c r="K26" s="151"/>
      <c r="L26" s="151"/>
      <c r="M26" s="151"/>
      <c r="N26" s="151"/>
    </row>
    <row r="261" ht="15">
      <c r="R261" s="71" t="s">
        <v>98</v>
      </c>
    </row>
    <row r="262" ht="15">
      <c r="R262" s="71" t="s">
        <v>99</v>
      </c>
    </row>
    <row r="263" ht="15">
      <c r="R263" s="71" t="s">
        <v>100</v>
      </c>
    </row>
    <row r="264" ht="15">
      <c r="R264" s="71" t="s">
        <v>14</v>
      </c>
    </row>
    <row r="265" ht="15">
      <c r="R265" s="71" t="s">
        <v>101</v>
      </c>
    </row>
    <row r="266" ht="15">
      <c r="R266" s="71" t="s">
        <v>102</v>
      </c>
    </row>
    <row r="267" ht="15">
      <c r="R267" s="71" t="s">
        <v>103</v>
      </c>
    </row>
    <row r="268" ht="15">
      <c r="R268" s="71" t="s">
        <v>104</v>
      </c>
    </row>
    <row r="269" ht="15">
      <c r="R269" s="71" t="s">
        <v>105</v>
      </c>
    </row>
    <row r="270" ht="15">
      <c r="R270" s="71" t="s">
        <v>106</v>
      </c>
    </row>
    <row r="271" ht="15">
      <c r="R271" s="71" t="s">
        <v>107</v>
      </c>
    </row>
    <row r="272" ht="15">
      <c r="R272" s="71" t="s">
        <v>108</v>
      </c>
    </row>
    <row r="273" ht="15">
      <c r="R273" s="71" t="s">
        <v>109</v>
      </c>
    </row>
    <row r="274" ht="15">
      <c r="R274" s="71" t="s">
        <v>110</v>
      </c>
    </row>
    <row r="275" ht="15">
      <c r="R275" s="71" t="s">
        <v>111</v>
      </c>
    </row>
    <row r="276" ht="15">
      <c r="R276" s="71" t="s">
        <v>112</v>
      </c>
    </row>
    <row r="277" ht="15">
      <c r="R277" s="71" t="s">
        <v>113</v>
      </c>
    </row>
    <row r="278" ht="15">
      <c r="R278" s="71" t="s">
        <v>114</v>
      </c>
    </row>
    <row r="279" ht="15">
      <c r="R279" s="71" t="s">
        <v>115</v>
      </c>
    </row>
    <row r="280" ht="15">
      <c r="R280" s="71" t="s">
        <v>116</v>
      </c>
    </row>
    <row r="284" ht="15">
      <c r="R284" s="71" t="s">
        <v>117</v>
      </c>
    </row>
    <row r="285" ht="15">
      <c r="R285" s="71" t="s">
        <v>118</v>
      </c>
    </row>
    <row r="286" ht="15">
      <c r="R286" s="71" t="s">
        <v>119</v>
      </c>
    </row>
    <row r="287" ht="15">
      <c r="R287" s="71" t="s">
        <v>120</v>
      </c>
    </row>
    <row r="288" ht="15">
      <c r="R288" s="71" t="s">
        <v>121</v>
      </c>
    </row>
    <row r="289" ht="15">
      <c r="R289" s="71" t="s">
        <v>122</v>
      </c>
    </row>
    <row r="290" ht="15">
      <c r="R290" s="71" t="s">
        <v>123</v>
      </c>
    </row>
  </sheetData>
  <sheetProtection/>
  <mergeCells count="40"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  <mergeCell ref="B15:G15"/>
    <mergeCell ref="H15:N15"/>
    <mergeCell ref="B16:G16"/>
    <mergeCell ref="H16:N16"/>
    <mergeCell ref="B18:D18"/>
    <mergeCell ref="E18:G18"/>
    <mergeCell ref="H18:N18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cp:lastPrinted>2020-02-17T19:43:41Z</cp:lastPrinted>
  <dcterms:created xsi:type="dcterms:W3CDTF">2020-01-28T20:40:00Z</dcterms:created>
  <dcterms:modified xsi:type="dcterms:W3CDTF">2020-05-08T00:21:27Z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